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firstSheet="2" activeTab="7"/>
  </bookViews>
  <sheets>
    <sheet name="01.01.2007" sheetId="1" r:id="rId1"/>
    <sheet name="29.03.2007" sheetId="2" r:id="rId2"/>
    <sheet name="26.04.2007" sheetId="3" r:id="rId3"/>
    <sheet name="31.05.2007" sheetId="4" r:id="rId4"/>
    <sheet name="28.06.2007" sheetId="5" r:id="rId5"/>
    <sheet name="30.08.2007" sheetId="6" r:id="rId6"/>
    <sheet name="27.09.2007" sheetId="7" r:id="rId7"/>
    <sheet name="25.10.2007" sheetId="8" r:id="rId8"/>
  </sheets>
  <definedNames>
    <definedName name="_xlnm.Print_Area" localSheetId="7">'25.10.2007'!$A$1:$O$145</definedName>
    <definedName name="_xlnm.Print_Area" localSheetId="4">'28.06.2007'!$A$1:$O$121</definedName>
    <definedName name="_xlnm.Print_Area" localSheetId="1">'29.03.2007'!$A$1:$N$109</definedName>
    <definedName name="_xlnm.Print_Titles" localSheetId="0">'01.01.2007'!$9:$13</definedName>
    <definedName name="_xlnm.Print_Titles" localSheetId="2">'26.04.2007'!$9:$13</definedName>
    <definedName name="_xlnm.Print_Titles" localSheetId="6">'27.09.2007'!$9:$13</definedName>
    <definedName name="_xlnm.Print_Titles" localSheetId="4">'28.06.2007'!$9:$13</definedName>
    <definedName name="_xlnm.Print_Titles" localSheetId="1">'29.03.2007'!$9:$13</definedName>
    <definedName name="_xlnm.Print_Titles" localSheetId="5">'30.08.2007'!$9:$13</definedName>
    <definedName name="_xlnm.Print_Titles" localSheetId="3">'31.05.2007'!$9:$13</definedName>
  </definedNames>
  <calcPr fullCalcOnLoad="1"/>
</workbook>
</file>

<file path=xl/sharedStrings.xml><?xml version="1.0" encoding="utf-8"?>
<sst xmlns="http://schemas.openxmlformats.org/spreadsheetml/2006/main" count="1411" uniqueCount="195">
  <si>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</si>
  <si>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</si>
  <si>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</si>
  <si>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</si>
  <si>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</si>
  <si>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</si>
  <si>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</si>
  <si>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</si>
  <si>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</si>
  <si>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</si>
  <si>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</si>
  <si>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</si>
  <si>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</si>
  <si>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</si>
  <si>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</si>
  <si>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</si>
  <si>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Środki </t>
  </si>
  <si>
    <t xml:space="preserve">Środki na </t>
  </si>
  <si>
    <t>Środki do</t>
  </si>
  <si>
    <t>i zadania</t>
  </si>
  <si>
    <t>zadanie/</t>
  </si>
  <si>
    <t>własne</t>
  </si>
  <si>
    <t xml:space="preserve">zadania </t>
  </si>
  <si>
    <t>program</t>
  </si>
  <si>
    <t>zlecone</t>
  </si>
  <si>
    <t>Zarząd Dróg</t>
  </si>
  <si>
    <t>Starostwo</t>
  </si>
  <si>
    <t>Powiatu</t>
  </si>
  <si>
    <t xml:space="preserve">Starostwo </t>
  </si>
  <si>
    <t>Strażnicy</t>
  </si>
  <si>
    <t>Szpitala</t>
  </si>
  <si>
    <t>WYDATKI NA WIELOLETNIE PROGRAMY INWESTYCYJNE</t>
  </si>
  <si>
    <t>Powiatowy</t>
  </si>
  <si>
    <t xml:space="preserve">Budowa </t>
  </si>
  <si>
    <t>OGÓŁEM</t>
  </si>
  <si>
    <t>pozyskania*</t>
  </si>
  <si>
    <t>2000-2007</t>
  </si>
  <si>
    <t>2006-2013</t>
  </si>
  <si>
    <t>poz.4</t>
  </si>
  <si>
    <t>Powiatowe</t>
  </si>
  <si>
    <t xml:space="preserve">Prace termo-modernizacyjne w </t>
  </si>
  <si>
    <t>budynkach użyteczności publicznej</t>
  </si>
  <si>
    <t>Wydatki
poniesione
przed rokiem
2007</t>
  </si>
  <si>
    <t>2007r.</t>
  </si>
  <si>
    <t>przebudowa budynku ul. Bałtycka 30</t>
  </si>
  <si>
    <t>na siedzibę Poradni Psychologiczno-</t>
  </si>
  <si>
    <t>Pedagogicznej</t>
  </si>
  <si>
    <t>2006-2008</t>
  </si>
  <si>
    <t>budynek administracyjny Daleka 11A</t>
  </si>
  <si>
    <t>budynek Ośrodka Zdrowia Piasta 30</t>
  </si>
  <si>
    <t>1989-2008</t>
  </si>
  <si>
    <t>przebudowa drogi 01417 i drogi 38502</t>
  </si>
  <si>
    <t xml:space="preserve"> - 1505 Grodzisk - Józefina</t>
  </si>
  <si>
    <t>2007-2010</t>
  </si>
  <si>
    <t xml:space="preserve">przebudowa ul. Chełmońskiego w </t>
  </si>
  <si>
    <t>Jaktorowie w ciągu drogi 38133 -</t>
  </si>
  <si>
    <t>1515 Kopiska - Jaktorów - Maruna -</t>
  </si>
  <si>
    <t>Międzyborów</t>
  </si>
  <si>
    <t>2007-2008</t>
  </si>
  <si>
    <t>przebudowa drogi 38136 - 4701</t>
  </si>
  <si>
    <t>Oryszew - Henryszew - Międzyborów</t>
  </si>
  <si>
    <t>budowa drogi powiatowej Mszczonów</t>
  </si>
  <si>
    <t>Wola</t>
  </si>
  <si>
    <t>gm. Mszczonów - Piotrkowice gm. Żabia</t>
  </si>
  <si>
    <t>2006-2010</t>
  </si>
  <si>
    <t>projket remontu drogi 01448 - 1512</t>
  </si>
  <si>
    <t>Żuków - Milanówek</t>
  </si>
  <si>
    <t>przebudowa drogi 1503</t>
  </si>
  <si>
    <t>2004-2008</t>
  </si>
  <si>
    <t>poz.9</t>
  </si>
  <si>
    <t>poz.8</t>
  </si>
  <si>
    <t>poz 7</t>
  </si>
  <si>
    <t>2008 rok:  środki własne 51.685 przewidziane do pozyskania z RPO 540.000 zł, z budżetu państwa Ministerstwa Rozwoju Regionalnego 83.000 zł</t>
  </si>
  <si>
    <t>poz. 1</t>
  </si>
  <si>
    <t xml:space="preserve">2008 rok srodki własne 1.290.955 zł, środki gminy 198.608 zł, przewidziane do pozyskania z RPO 8.440.859                                                                                                                 </t>
  </si>
  <si>
    <t>Grodzisk - Siestrzeń - Ojrzanów</t>
  </si>
  <si>
    <t>2008 rok  środki własne 306.526 zł, środki gminy 316.526 zł, przewidziane do pozyskania środki z Ministerstwa 422.035 zł , przewidziane do pozyskania z ZPORR 3.165.261 zł</t>
  </si>
  <si>
    <t>2009 rok: środki własne 2 982 990 zł, środki gminy 458 922 zł. przewidywane do pozyskania z RPO 19 504 163 zł</t>
  </si>
  <si>
    <t>2008 rok: środki własne 75.950 zł, przewidziane do pozyskania  z EOG 141.050 zł
2009 rok: środki własne 196.367 zł, przewidziane do pozyskania z EOG 364.681 zł.</t>
  </si>
  <si>
    <t>2008 rok: środki własne 25.620 zł, przewidziane do pozyskania  z EOG 47.580 zł
2009 rok: środki własne 140.647 zł, przewidziane do pozyskania z EOG 261.201 zł.</t>
  </si>
  <si>
    <t>Rady Powiatu Grodziskiego</t>
  </si>
  <si>
    <t>z dnia 21 grudnia 2006r.</t>
  </si>
  <si>
    <t>do Uchwały nr 17/III/2006</t>
  </si>
  <si>
    <t>Załącznik nr 4A</t>
  </si>
  <si>
    <t>w Grodzisku Mazowieckim</t>
  </si>
  <si>
    <t xml:space="preserve">przebudowa drogi 1507 Grodzisk Maz.- </t>
  </si>
  <si>
    <t>Izdebno -Cegłów-Boża Wola-Bramki Ludne</t>
  </si>
  <si>
    <t>ul. Bałtycka</t>
  </si>
  <si>
    <t>Zuków - Czubin</t>
  </si>
  <si>
    <t>remont drogi 3833 Szymanów-Bronisławów</t>
  </si>
  <si>
    <t>Baranów-Jaktorów</t>
  </si>
  <si>
    <t>oraz drogi 3832 Seroki-Gągolina</t>
  </si>
  <si>
    <t>Remont drogi 1521</t>
  </si>
  <si>
    <t>Żabiwa Wola - Piotrkowice</t>
  </si>
  <si>
    <t>2007-2009</t>
  </si>
  <si>
    <t>przebudowa drogi</t>
  </si>
  <si>
    <t>przebudowa drogi  4701</t>
  </si>
  <si>
    <t>remont drogi 1509 Chrzanów</t>
  </si>
  <si>
    <t xml:space="preserve"> </t>
  </si>
  <si>
    <t xml:space="preserve"> remontu drogi  1512</t>
  </si>
  <si>
    <t>Jaktorowie w ciągu drogi</t>
  </si>
  <si>
    <t>poz. 7</t>
  </si>
  <si>
    <t>2008 rok: środki własne 373.500 zł; przewidywane do pozyskania z RPO 2.116.500 zł</t>
  </si>
  <si>
    <t>poz. 8</t>
  </si>
  <si>
    <t>poz. 9</t>
  </si>
  <si>
    <t>poz. 10</t>
  </si>
  <si>
    <t>poz. 11</t>
  </si>
  <si>
    <t>poz. 12</t>
  </si>
  <si>
    <t>poz. 13</t>
  </si>
  <si>
    <t>poz. 4</t>
  </si>
  <si>
    <t>2008 rok: środki własne 195.000 zł, przewidywane do pozyskania z RPO 1.105.000 zł</t>
  </si>
  <si>
    <t>2009 rok: śrdoki własne 375.000 zł, przewidywane do pozyskania z RPO 2.125.000 zł</t>
  </si>
  <si>
    <t>modernizacja kotłowni  w DPS</t>
  </si>
  <si>
    <t>w Izdebnie Kościelnym</t>
  </si>
  <si>
    <t>2006-2007</t>
  </si>
  <si>
    <t xml:space="preserve">modernizacja kotłowni w Centrum </t>
  </si>
  <si>
    <t>Kształcenia Praktycznego w Grodzisku.</t>
  </si>
  <si>
    <t xml:space="preserve">budowa boiska sport. oraz toru </t>
  </si>
  <si>
    <t xml:space="preserve">wrotkarskiego przy Zespole Szkół Nr 2 </t>
  </si>
  <si>
    <t>w Milanówku</t>
  </si>
  <si>
    <t>2005-2007</t>
  </si>
  <si>
    <t>z dnia 29 marca 2007 r.</t>
  </si>
  <si>
    <t>kredyt</t>
  </si>
  <si>
    <t>w tym kredyt:</t>
  </si>
  <si>
    <t xml:space="preserve">Makówka </t>
  </si>
  <si>
    <t xml:space="preserve">do Uchwały nr 36/VI/2007 </t>
  </si>
  <si>
    <t>Grodziskiego</t>
  </si>
  <si>
    <t>z dnia 26 kwietnia 2007 r.</t>
  </si>
  <si>
    <t>2008 rok  środki własne 326.526 zł, środki gminy 316.526 zł, przewidziane do pozyskania środki z Ministerstwa 422.035 zł , przewidziane do pozyskania z RPO 3.165.261 zł</t>
  </si>
  <si>
    <t>2008 rok: środki własne 307.500 zł, przewidywane do pozyskania z RPO 1.742.500 zł</t>
  </si>
  <si>
    <t xml:space="preserve">PROGRAM: Poprawa infrastruktury drogowej </t>
  </si>
  <si>
    <t>PROGRAM: Modernizacja budynków użyteczności publicznej</t>
  </si>
  <si>
    <t>PROGRAM: Budowa i wyposażenie strażnicy</t>
  </si>
  <si>
    <t>PROGRAM: Budowa Szpitala Zachodniego w Grodzisku Mazowieckim</t>
  </si>
  <si>
    <t>PROGRAM: Modernizcje kotłowni przy budynkach użyteczności publicznej</t>
  </si>
  <si>
    <t>PROGRAM: Budowa, modernizacja oraz wyposażenie placówek oświatowych</t>
  </si>
  <si>
    <t>Przebudowa i remont droi 1507 (01419)</t>
  </si>
  <si>
    <t>Grodzisk - Wojcieszyn (ul. Bałtycka)</t>
  </si>
  <si>
    <t>w Powiecie Grodziskim</t>
  </si>
  <si>
    <t>do Uchwały nr 44/VII/2007</t>
  </si>
  <si>
    <t>z dnia 31 maja 2007 r.</t>
  </si>
  <si>
    <t>w tym kedyt</t>
  </si>
  <si>
    <t>Powiatowy Zarząd Dróg, Starostwo Powiatu Grodziskiego</t>
  </si>
  <si>
    <t>2004-2010</t>
  </si>
  <si>
    <t>Starostwo Powiatowe</t>
  </si>
  <si>
    <t>kredyt:</t>
  </si>
  <si>
    <t>do Uchwały nr 52/VIII/2007</t>
  </si>
  <si>
    <t>z dnia 28 czerwca 2007 r.</t>
  </si>
  <si>
    <t>Wysokość wydatków w zł</t>
  </si>
  <si>
    <t>w tym kredyt:   1 901 000</t>
  </si>
  <si>
    <t>do Uchwały nr 58/IX/2007</t>
  </si>
  <si>
    <t>w tym kredyt:   2 391 000</t>
  </si>
  <si>
    <t xml:space="preserve">2008 rok: środki własne 852 821 zł, przewidziane do pozyskania z UE 4 855 317 zł                                                                                                                 </t>
  </si>
  <si>
    <t>2010 rok: środki własne 2 135 977 zł,  przewidywane do pozyskania z UE 12 103 872 zł</t>
  </si>
  <si>
    <t>2009 rok: środki własne 1 238 177 zł,  przewidywane do pozyskania z UE  7 016 333 zł</t>
  </si>
  <si>
    <t>poz. 2</t>
  </si>
  <si>
    <t xml:space="preserve">2008 rok: środki własne 546 000 zł, przewidziane do pozyskania z UE  3 094 000 zł                                                                                                                 </t>
  </si>
  <si>
    <t>poz. 3</t>
  </si>
  <si>
    <t>2009 rok: środki własne 189 000 zł,  przewidywane do pozyskania z UE  1 071 000 zł</t>
  </si>
  <si>
    <t>2009 rok: środki własne 1 065 087 zł,  przewidywane do pozyskania z UE  3 165 261 zł</t>
  </si>
  <si>
    <t>poz. 5</t>
  </si>
  <si>
    <t>poz. 6</t>
  </si>
  <si>
    <t>2008 rok: środki własne 58 080 zł, przewidywane do pozyskania z UE  329 120 zł</t>
  </si>
  <si>
    <t>2008 rok: śrdoki własne 613 455 zł, przewidywane do pozyskania z UE  3 476 245 zł</t>
  </si>
  <si>
    <t>2009 rok: środki własne 373 500 zł; przewidywane do pozyskania z UE 2 116 500 zł</t>
  </si>
  <si>
    <t>2008 rok: środki własne 195 000 zł, przewidywane do pozyskania z UE 1 105 000 zł</t>
  </si>
  <si>
    <t>2010 rok: środki własne 307 500 zł, przewidywane do pozyskania z UE 1 742 500 zł</t>
  </si>
  <si>
    <t>2008 rok: śrdoki własne 375 000 zł, przewidywane do pozyskania z UE 2 125 000 zł</t>
  </si>
  <si>
    <t>2008 rok:  środki własne 222 533 zł, przewidziane do pozyskania z UE 1 261 132 zł</t>
  </si>
  <si>
    <t>2008 rok: środki własne 32 550 zł, przewidziane do pozyskania  z UE  184 450 zł
2009 rok: środki własne 168 908 zł, przewidziane do pozyskania z UE  957 140 zł.</t>
  </si>
  <si>
    <t>2008 rok: środki własne 10 980 zł, przewidziane do pozyskania  z UE 62 220 zł
2009 rok: środki własne 115 478 zł, przewidziane do pozyskania z UE 654 370 zł.</t>
  </si>
  <si>
    <t>2006-2009</t>
  </si>
  <si>
    <t>z dnia 30 sierpnia 2007 r.</t>
  </si>
  <si>
    <t xml:space="preserve">2008 rok: środki własne 856 821 zł, przewidziane do pozyskania z UE 4 855 317 zł                                                                                                                 </t>
  </si>
  <si>
    <t>2008 rok:  środki własne 222 553 zł, przewidziane do pozyskania z UE 1 261 132 zł</t>
  </si>
  <si>
    <t>w tym kredyt:   2 342 000</t>
  </si>
  <si>
    <t>Zakupy inwestycyjne</t>
  </si>
  <si>
    <t>do Uchwały nr 63/X/07</t>
  </si>
  <si>
    <t>poz. 14</t>
  </si>
  <si>
    <t xml:space="preserve">Powiatowy </t>
  </si>
  <si>
    <t xml:space="preserve">wykonanie ścieżki rowerowej wraz </t>
  </si>
  <si>
    <t xml:space="preserve">projektem w ciągu drogi powiatowej </t>
  </si>
  <si>
    <t>Nr 1507 (odcinek Grodzisk - Izdebno)</t>
  </si>
  <si>
    <t>Nr 1503 (odcinek Grodzisk - Siestrzen)</t>
  </si>
  <si>
    <t>remont chodnika w ulicy Średniej</t>
  </si>
  <si>
    <t>z dnia 27 września 2007 r.</t>
  </si>
  <si>
    <t xml:space="preserve">do Uchwały nr 73/XI/2007 </t>
  </si>
  <si>
    <t>poz. 15</t>
  </si>
  <si>
    <t>poz. 16</t>
  </si>
  <si>
    <t>2008 rok: śrdoki własne 555 000 zł, przewidywane do pozyskania z UE 3 145 000 zł</t>
  </si>
  <si>
    <t>z dnia 25 października 2007 r.</t>
  </si>
  <si>
    <t>poz. 17</t>
  </si>
  <si>
    <t xml:space="preserve">Wykonanie projektu na remont drogi </t>
  </si>
  <si>
    <t>1504 Adamowizna - Opypy - Milanówek</t>
  </si>
  <si>
    <t xml:space="preserve">do Uchwały nr 77/XII/2007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</si>
</sst>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00\-000"/>
    <numFmt numFmtId="170" formatCode="#,##0.0\ &quot;zł&quot;"/>
    <numFmt numFmtId="171" formatCode="#,##0.000\ &quot;zł&quot;"/>
  </numFmts>
  <fonts count="40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12"/>
      <color indexed="10"/>
      <name val="Arial"/>
      <family val="0"/>
    </font>
    <font>
      <sz val="10"/>
      <color indexed="10"/>
      <name val="Arial CE"/>
      <family val="2"/>
    </font>
    <font>
      <sz val="12"/>
      <name val="Arial"/>
      <family val="0"/>
    </font>
    <font>
      <sz val="11"/>
      <color indexed="10"/>
      <name val="Arial CE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"/>
      <family val="0"/>
    </font>
    <font>
      <sz val="10"/>
      <color indexed="8"/>
      <name val="Arial CE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0" borderId="10" xfId="0" applyFont="1" applyFill="1" applyBorder="1" applyAlignment="1">
      <alignment horizontal="right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right"/>
    </xf>
    <xf numFmtId="0" fontId="1" fillId="20" borderId="12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1" fillId="20" borderId="12" xfId="0" applyFont="1" applyFill="1" applyBorder="1" applyAlignment="1">
      <alignment/>
    </xf>
    <xf numFmtId="0" fontId="1" fillId="20" borderId="15" xfId="0" applyFont="1" applyFill="1" applyBorder="1" applyAlignment="1">
      <alignment horizontal="right"/>
    </xf>
    <xf numFmtId="0" fontId="1" fillId="20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0" borderId="15" xfId="0" applyFont="1" applyFill="1" applyBorder="1" applyAlignment="1">
      <alignment/>
    </xf>
    <xf numFmtId="0" fontId="1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1" fillId="2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5" fontId="9" fillId="0" borderId="12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165" fontId="9" fillId="0" borderId="15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 horizontal="left"/>
    </xf>
    <xf numFmtId="167" fontId="9" fillId="0" borderId="16" xfId="0" applyNumberFormat="1" applyFont="1" applyBorder="1" applyAlignment="1">
      <alignment horizontal="right"/>
    </xf>
    <xf numFmtId="167" fontId="9" fillId="0" borderId="17" xfId="0" applyNumberFormat="1" applyFont="1" applyBorder="1" applyAlignment="1">
      <alignment/>
    </xf>
    <xf numFmtId="167" fontId="9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167" fontId="2" fillId="0" borderId="12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4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66" fontId="12" fillId="0" borderId="12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7" fontId="2" fillId="0" borderId="12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167" fontId="2" fillId="0" borderId="1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/>
    </xf>
    <xf numFmtId="167" fontId="13" fillId="0" borderId="12" xfId="0" applyNumberFormat="1" applyFont="1" applyBorder="1" applyAlignment="1">
      <alignment/>
    </xf>
    <xf numFmtId="165" fontId="2" fillId="0" borderId="16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165" fontId="2" fillId="0" borderId="20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165" fontId="9" fillId="0" borderId="16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1" fillId="0" borderId="15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165" fontId="9" fillId="0" borderId="12" xfId="0" applyNumberFormat="1" applyFont="1" applyBorder="1" applyAlignment="1">
      <alignment horizontal="right"/>
    </xf>
    <xf numFmtId="165" fontId="9" fillId="0" borderId="15" xfId="0" applyNumberFormat="1" applyFont="1" applyBorder="1" applyAlignment="1">
      <alignment horizontal="right"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20" xfId="0" applyFont="1" applyBorder="1" applyAlignment="1">
      <alignment horizontal="center"/>
    </xf>
    <xf numFmtId="165" fontId="9" fillId="0" borderId="20" xfId="0" applyNumberFormat="1" applyFont="1" applyBorder="1" applyAlignment="1">
      <alignment horizontal="right"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67" fontId="9" fillId="0" borderId="12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/>
    </xf>
    <xf numFmtId="0" fontId="11" fillId="0" borderId="2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8" fillId="0" borderId="16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167" fontId="9" fillId="0" borderId="20" xfId="0" applyNumberFormat="1" applyFont="1" applyBorder="1" applyAlignment="1">
      <alignment horizontal="right"/>
    </xf>
    <xf numFmtId="167" fontId="9" fillId="0" borderId="20" xfId="0" applyNumberFormat="1" applyFont="1" applyBorder="1" applyAlignment="1">
      <alignment/>
    </xf>
    <xf numFmtId="0" fontId="9" fillId="0" borderId="17" xfId="0" applyFont="1" applyBorder="1" applyAlignment="1">
      <alignment/>
    </xf>
    <xf numFmtId="167" fontId="9" fillId="0" borderId="10" xfId="0" applyNumberFormat="1" applyFont="1" applyBorder="1" applyAlignment="1">
      <alignment horizontal="right"/>
    </xf>
    <xf numFmtId="167" fontId="9" fillId="0" borderId="10" xfId="0" applyNumberFormat="1" applyFont="1" applyBorder="1" applyAlignment="1">
      <alignment/>
    </xf>
    <xf numFmtId="167" fontId="9" fillId="0" borderId="15" xfId="0" applyNumberFormat="1" applyFont="1" applyBorder="1" applyAlignment="1">
      <alignment horizontal="right"/>
    </xf>
    <xf numFmtId="167" fontId="9" fillId="0" borderId="11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4" fillId="20" borderId="15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65" fontId="17" fillId="0" borderId="10" xfId="0" applyNumberFormat="1" applyFont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0" fontId="18" fillId="0" borderId="22" xfId="0" applyFont="1" applyBorder="1" applyAlignment="1">
      <alignment/>
    </xf>
    <xf numFmtId="165" fontId="17" fillId="0" borderId="10" xfId="0" applyNumberFormat="1" applyFont="1" applyBorder="1" applyAlignment="1">
      <alignment/>
    </xf>
    <xf numFmtId="0" fontId="16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165" fontId="17" fillId="0" borderId="12" xfId="0" applyNumberFormat="1" applyFont="1" applyBorder="1" applyAlignment="1">
      <alignment/>
    </xf>
    <xf numFmtId="165" fontId="17" fillId="0" borderId="12" xfId="0" applyNumberFormat="1" applyFont="1" applyBorder="1" applyAlignment="1">
      <alignment horizontal="right"/>
    </xf>
    <xf numFmtId="165" fontId="17" fillId="0" borderId="13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0" fontId="17" fillId="0" borderId="0" xfId="0" applyFont="1" applyAlignment="1">
      <alignment/>
    </xf>
    <xf numFmtId="0" fontId="16" fillId="0" borderId="15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165" fontId="17" fillId="0" borderId="15" xfId="0" applyNumberFormat="1" applyFont="1" applyBorder="1" applyAlignment="1">
      <alignment horizontal="right"/>
    </xf>
    <xf numFmtId="165" fontId="17" fillId="0" borderId="16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165" fontId="17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5" fontId="1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14" xfId="0" applyNumberFormat="1" applyFont="1" applyBorder="1" applyAlignment="1">
      <alignment/>
    </xf>
    <xf numFmtId="0" fontId="16" fillId="0" borderId="20" xfId="0" applyFont="1" applyBorder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165" fontId="17" fillId="0" borderId="20" xfId="0" applyNumberFormat="1" applyFont="1" applyBorder="1" applyAlignment="1">
      <alignment horizontal="right"/>
    </xf>
    <xf numFmtId="0" fontId="18" fillId="0" borderId="20" xfId="0" applyFont="1" applyBorder="1" applyAlignment="1">
      <alignment/>
    </xf>
    <xf numFmtId="165" fontId="17" fillId="0" borderId="20" xfId="0" applyNumberFormat="1" applyFont="1" applyBorder="1" applyAlignment="1">
      <alignment/>
    </xf>
    <xf numFmtId="165" fontId="17" fillId="0" borderId="17" xfId="0" applyNumberFormat="1" applyFont="1" applyBorder="1" applyAlignment="1">
      <alignment/>
    </xf>
    <xf numFmtId="0" fontId="16" fillId="0" borderId="22" xfId="0" applyFont="1" applyBorder="1" applyAlignment="1">
      <alignment horizontal="right"/>
    </xf>
    <xf numFmtId="0" fontId="17" fillId="0" borderId="12" xfId="0" applyFont="1" applyFill="1" applyBorder="1" applyAlignment="1" applyProtection="1">
      <alignment horizontal="left"/>
      <protection/>
    </xf>
    <xf numFmtId="0" fontId="16" fillId="0" borderId="14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5" xfId="0" applyFont="1" applyFill="1" applyBorder="1" applyAlignment="1" applyProtection="1">
      <alignment horizontal="left"/>
      <protection/>
    </xf>
    <xf numFmtId="0" fontId="17" fillId="0" borderId="20" xfId="0" applyFont="1" applyFill="1" applyBorder="1" applyAlignment="1" applyProtection="1">
      <alignment horizontal="left"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19" fillId="0" borderId="15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16" fillId="0" borderId="16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4" fillId="20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15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17" fillId="0" borderId="22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/>
    </xf>
    <xf numFmtId="0" fontId="1" fillId="20" borderId="15" xfId="0" applyFon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165" fontId="2" fillId="0" borderId="23" xfId="0" applyNumberFormat="1" applyFont="1" applyBorder="1" applyAlignment="1">
      <alignment/>
    </xf>
    <xf numFmtId="165" fontId="17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9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20" borderId="22" xfId="0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9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167" fontId="9" fillId="0" borderId="13" xfId="0" applyNumberFormat="1" applyFont="1" applyBorder="1" applyAlignment="1">
      <alignment horizontal="right"/>
    </xf>
    <xf numFmtId="0" fontId="2" fillId="20" borderId="20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65" fontId="9" fillId="0" borderId="13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2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0" borderId="24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0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1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167" fontId="1" fillId="0" borderId="24" xfId="0" applyNumberFormat="1" applyFont="1" applyBorder="1" applyAlignment="1">
      <alignment horizontal="right" vertical="center"/>
    </xf>
    <xf numFmtId="167" fontId="1" fillId="0" borderId="1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167" fontId="2" fillId="0" borderId="1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9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5" fontId="9" fillId="0" borderId="16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65" fontId="2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6" fontId="9" fillId="0" borderId="13" xfId="0" applyNumberFormat="1" applyFont="1" applyBorder="1" applyAlignment="1">
      <alignment horizontal="right"/>
    </xf>
    <xf numFmtId="166" fontId="0" fillId="0" borderId="14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Border="1" applyAlignment="1">
      <alignment/>
    </xf>
    <xf numFmtId="0" fontId="1" fillId="20" borderId="1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12" fillId="20" borderId="10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3" fontId="14" fillId="20" borderId="10" xfId="0" applyNumberFormat="1" applyFont="1" applyFill="1" applyBorder="1" applyAlignment="1">
      <alignment horizontal="right" vertical="center"/>
    </xf>
    <xf numFmtId="3" fontId="14" fillId="20" borderId="15" xfId="0" applyNumberFormat="1" applyFont="1" applyFill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/>
    </xf>
    <xf numFmtId="3" fontId="21" fillId="20" borderId="11" xfId="0" applyNumberFormat="1" applyFont="1" applyFill="1" applyBorder="1" applyAlignment="1">
      <alignment horizontal="right" vertical="center" wrapText="1"/>
    </xf>
    <xf numFmtId="3" fontId="21" fillId="20" borderId="22" xfId="0" applyNumberFormat="1" applyFont="1" applyFill="1" applyBorder="1" applyAlignment="1">
      <alignment horizontal="right" vertical="center" wrapText="1"/>
    </xf>
    <xf numFmtId="3" fontId="21" fillId="20" borderId="16" xfId="0" applyNumberFormat="1" applyFont="1" applyFill="1" applyBorder="1" applyAlignment="1">
      <alignment horizontal="right" vertical="center" wrapText="1"/>
    </xf>
    <xf numFmtId="3" fontId="21" fillId="20" borderId="17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1" fillId="20" borderId="11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21" fillId="20" borderId="10" xfId="0" applyNumberFormat="1" applyFont="1" applyFill="1" applyBorder="1" applyAlignment="1">
      <alignment horizontal="right" vertical="center" wrapText="1"/>
    </xf>
    <xf numFmtId="3" fontId="21" fillId="20" borderId="15" xfId="0" applyNumberFormat="1" applyFont="1" applyFill="1" applyBorder="1" applyAlignment="1">
      <alignment horizontal="right" vertical="center" wrapText="1"/>
    </xf>
    <xf numFmtId="0" fontId="16" fillId="20" borderId="11" xfId="0" applyFont="1" applyFill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20" fillId="20" borderId="10" xfId="0" applyFont="1" applyFill="1" applyBorder="1" applyAlignment="1">
      <alignment horizontal="center" wrapText="1"/>
    </xf>
    <xf numFmtId="0" fontId="20" fillId="20" borderId="15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2" fillId="20" borderId="10" xfId="0" applyFont="1" applyFill="1" applyBorder="1" applyAlignment="1">
      <alignment horizontal="center" wrapText="1"/>
    </xf>
    <xf numFmtId="0" fontId="12" fillId="20" borderId="15" xfId="0" applyFont="1" applyFill="1" applyBorder="1" applyAlignment="1">
      <alignment horizont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3" fontId="14" fillId="20" borderId="10" xfId="0" applyNumberFormat="1" applyFont="1" applyFill="1" applyBorder="1" applyAlignment="1">
      <alignment horizontal="right" vertical="center" wrapText="1"/>
    </xf>
    <xf numFmtId="3" fontId="14" fillId="20" borderId="15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0" fontId="20" fillId="20" borderId="21" xfId="0" applyFont="1" applyFill="1" applyBorder="1" applyAlignment="1">
      <alignment horizontal="left" wrapText="1"/>
    </xf>
    <xf numFmtId="0" fontId="20" fillId="20" borderId="22" xfId="0" applyFont="1" applyFill="1" applyBorder="1" applyAlignment="1">
      <alignment horizontal="left" wrapText="1"/>
    </xf>
    <xf numFmtId="0" fontId="20" fillId="20" borderId="16" xfId="0" applyFont="1" applyFill="1" applyBorder="1" applyAlignment="1">
      <alignment horizontal="left" wrapText="1"/>
    </xf>
    <xf numFmtId="0" fontId="20" fillId="20" borderId="20" xfId="0" applyFont="1" applyFill="1" applyBorder="1" applyAlignment="1">
      <alignment horizontal="left" wrapText="1"/>
    </xf>
    <xf numFmtId="0" fontId="20" fillId="20" borderId="17" xfId="0" applyFont="1" applyFill="1" applyBorder="1" applyAlignment="1">
      <alignment horizontal="left" wrapText="1"/>
    </xf>
    <xf numFmtId="0" fontId="1" fillId="20" borderId="11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2" fillId="20" borderId="10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/>
    </xf>
    <xf numFmtId="3" fontId="14" fillId="20" borderId="11" xfId="0" applyNumberFormat="1" applyFont="1" applyFill="1" applyBorder="1" applyAlignment="1">
      <alignment horizontal="right" vertical="center"/>
    </xf>
    <xf numFmtId="3" fontId="14" fillId="20" borderId="22" xfId="0" applyNumberFormat="1" applyFont="1" applyFill="1" applyBorder="1" applyAlignment="1">
      <alignment horizontal="right" vertical="center"/>
    </xf>
    <xf numFmtId="3" fontId="14" fillId="20" borderId="16" xfId="0" applyNumberFormat="1" applyFont="1" applyFill="1" applyBorder="1" applyAlignment="1">
      <alignment horizontal="right" vertical="center"/>
    </xf>
    <xf numFmtId="3" fontId="14" fillId="20" borderId="17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/>
    </xf>
    <xf numFmtId="165" fontId="17" fillId="0" borderId="13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0" fontId="16" fillId="0" borderId="23" xfId="0" applyFont="1" applyBorder="1" applyAlignment="1">
      <alignment horizontal="right"/>
    </xf>
    <xf numFmtId="0" fontId="18" fillId="0" borderId="23" xfId="0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3" fontId="1" fillId="20" borderId="10" xfId="0" applyNumberFormat="1" applyFont="1" applyFill="1" applyBorder="1" applyAlignment="1">
      <alignment horizontal="right" vertical="center"/>
    </xf>
    <xf numFmtId="3" fontId="1" fillId="20" borderId="15" xfId="0" applyNumberFormat="1" applyFont="1" applyFill="1" applyBorder="1" applyAlignment="1">
      <alignment horizontal="right" vertical="center"/>
    </xf>
    <xf numFmtId="3" fontId="1" fillId="20" borderId="10" xfId="0" applyNumberFormat="1" applyFont="1" applyFill="1" applyBorder="1" applyAlignment="1">
      <alignment/>
    </xf>
    <xf numFmtId="3" fontId="1" fillId="20" borderId="15" xfId="0" applyNumberFormat="1" applyFont="1" applyFill="1" applyBorder="1" applyAlignment="1">
      <alignment/>
    </xf>
    <xf numFmtId="3" fontId="16" fillId="20" borderId="10" xfId="0" applyNumberFormat="1" applyFont="1" applyFill="1" applyBorder="1" applyAlignment="1">
      <alignment horizontal="right" vertical="center"/>
    </xf>
    <xf numFmtId="3" fontId="16" fillId="20" borderId="15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60" zoomScaleNormal="65" zoomScalePageLayoutView="0" workbookViewId="0" topLeftCell="A13">
      <selection activeCell="M40" sqref="M40"/>
    </sheetView>
  </sheetViews>
  <sheetFormatPr defaultColWidth="9.140625" defaultRowHeight="12.75"/>
  <cols>
    <col min="1" max="1" width="4.57421875" style="3" customWidth="1"/>
    <col min="2" max="2" width="6.00390625" style="2" customWidth="1"/>
    <col min="3" max="3" width="10.00390625" style="2" customWidth="1"/>
    <col min="4" max="4" width="43.140625" style="4" customWidth="1"/>
    <col min="5" max="5" width="21.8515625" style="2" customWidth="1"/>
    <col min="6" max="6" width="14.57421875" style="2" customWidth="1"/>
    <col min="7" max="7" width="16.140625" style="3" bestFit="1" customWidth="1"/>
    <col min="8" max="8" width="14.421875" style="3" customWidth="1"/>
    <col min="9" max="9" width="4.28125" style="3" customWidth="1"/>
    <col min="10" max="10" width="15.00390625" style="5" customWidth="1"/>
    <col min="11" max="11" width="15.140625" style="5" customWidth="1"/>
    <col min="12" max="12" width="14.8515625" style="5" customWidth="1"/>
    <col min="13" max="13" width="20.140625" style="5" customWidth="1"/>
    <col min="14" max="14" width="15.00390625" style="5" customWidth="1"/>
    <col min="15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82</v>
      </c>
      <c r="L2" s="7"/>
    </row>
    <row r="3" spans="11:12" ht="18.75">
      <c r="K3" s="6" t="s">
        <v>80</v>
      </c>
      <c r="L3" s="7"/>
    </row>
    <row r="4" spans="11:12" ht="18.75">
      <c r="K4" s="6" t="s">
        <v>81</v>
      </c>
      <c r="L4" s="7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4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7</v>
      </c>
      <c r="K9" s="326"/>
      <c r="L9" s="326"/>
      <c r="M9" s="326"/>
      <c r="N9" s="327"/>
    </row>
    <row r="10" spans="1:14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35">
        <v>2009</v>
      </c>
    </row>
    <row r="11" spans="1:14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</row>
    <row r="12" spans="1:14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</row>
    <row r="13" spans="1:14" ht="15.75">
      <c r="A13" s="19"/>
      <c r="B13" s="20"/>
      <c r="C13" s="20"/>
      <c r="D13" s="15"/>
      <c r="E13" s="20" t="s">
        <v>23</v>
      </c>
      <c r="F13" s="21"/>
      <c r="G13" s="21"/>
      <c r="H13" s="303"/>
      <c r="I13" s="304"/>
      <c r="J13" s="22"/>
      <c r="K13" s="20" t="s">
        <v>24</v>
      </c>
      <c r="L13" s="20"/>
      <c r="M13" s="23"/>
      <c r="N13" s="32"/>
    </row>
    <row r="14" spans="1:14" ht="15.75">
      <c r="A14" s="72"/>
      <c r="B14" s="50"/>
      <c r="C14" s="50"/>
      <c r="D14" s="86"/>
      <c r="E14" s="50"/>
      <c r="F14" s="50"/>
      <c r="G14" s="56"/>
      <c r="H14" s="345"/>
      <c r="I14" s="321"/>
      <c r="J14" s="31"/>
      <c r="K14" s="96"/>
      <c r="L14" s="96"/>
      <c r="M14" s="31"/>
      <c r="N14" s="31"/>
    </row>
    <row r="15" spans="1:14" ht="15.75">
      <c r="A15" s="64">
        <v>1</v>
      </c>
      <c r="B15" s="52">
        <v>600</v>
      </c>
      <c r="C15" s="52">
        <v>60014</v>
      </c>
      <c r="D15" s="87" t="s">
        <v>51</v>
      </c>
      <c r="E15" s="52" t="s">
        <v>32</v>
      </c>
      <c r="F15" s="52" t="s">
        <v>53</v>
      </c>
      <c r="G15" s="88">
        <v>32886.497</v>
      </c>
      <c r="H15" s="290"/>
      <c r="I15" s="291"/>
      <c r="J15" s="29">
        <v>10</v>
      </c>
      <c r="K15" s="38"/>
      <c r="L15" s="38"/>
      <c r="M15" s="65">
        <v>9930.422</v>
      </c>
      <c r="N15" s="65">
        <f>G15-J15-M15</f>
        <v>22946.075000000004</v>
      </c>
    </row>
    <row r="16" spans="1:14" ht="15.75">
      <c r="A16" s="64"/>
      <c r="B16" s="52"/>
      <c r="C16" s="52"/>
      <c r="D16" s="87" t="s">
        <v>52</v>
      </c>
      <c r="E16" s="52" t="s">
        <v>25</v>
      </c>
      <c r="F16" s="52"/>
      <c r="G16" s="57"/>
      <c r="H16" s="311"/>
      <c r="I16" s="312"/>
      <c r="J16" s="65"/>
      <c r="K16" s="38"/>
      <c r="L16" s="97"/>
      <c r="M16" s="29"/>
      <c r="N16" s="29"/>
    </row>
    <row r="17" spans="1:14" ht="15.75">
      <c r="A17" s="66"/>
      <c r="B17" s="54"/>
      <c r="C17" s="54"/>
      <c r="D17" s="89"/>
      <c r="E17" s="54"/>
      <c r="F17" s="54"/>
      <c r="G17" s="58"/>
      <c r="H17" s="348"/>
      <c r="I17" s="324"/>
      <c r="J17" s="30"/>
      <c r="K17" s="42"/>
      <c r="L17" s="42"/>
      <c r="M17" s="30"/>
      <c r="N17" s="30"/>
    </row>
    <row r="18" spans="1:14" ht="15.75">
      <c r="A18" s="102"/>
      <c r="B18" s="103"/>
      <c r="C18" s="103"/>
      <c r="D18" s="104"/>
      <c r="E18" s="103"/>
      <c r="F18" s="103"/>
      <c r="G18" s="105"/>
      <c r="H18" s="105"/>
      <c r="I18" s="110"/>
      <c r="J18" s="109"/>
      <c r="K18" s="108"/>
      <c r="L18" s="108"/>
      <c r="M18" s="109"/>
      <c r="N18" s="109"/>
    </row>
    <row r="19" spans="1:14" ht="15.75">
      <c r="A19" s="72"/>
      <c r="B19" s="50"/>
      <c r="C19" s="50"/>
      <c r="D19" s="86" t="s">
        <v>54</v>
      </c>
      <c r="E19" s="50"/>
      <c r="F19" s="50"/>
      <c r="G19" s="56"/>
      <c r="H19" s="94"/>
      <c r="I19" s="99"/>
      <c r="J19" s="31"/>
      <c r="K19" s="96"/>
      <c r="L19" s="96"/>
      <c r="M19" s="31"/>
      <c r="N19" s="31"/>
    </row>
    <row r="20" spans="1:14" ht="15.75">
      <c r="A20" s="64">
        <v>2</v>
      </c>
      <c r="B20" s="52">
        <v>600</v>
      </c>
      <c r="C20" s="52">
        <v>60014</v>
      </c>
      <c r="D20" s="4" t="s">
        <v>55</v>
      </c>
      <c r="E20" s="52" t="s">
        <v>32</v>
      </c>
      <c r="F20" s="52" t="s">
        <v>58</v>
      </c>
      <c r="G20" s="57">
        <v>3650</v>
      </c>
      <c r="H20" s="95"/>
      <c r="I20" s="100"/>
      <c r="J20" s="29">
        <v>10</v>
      </c>
      <c r="K20" s="38"/>
      <c r="L20" s="38"/>
      <c r="M20" s="29">
        <v>3640</v>
      </c>
      <c r="N20" s="29"/>
    </row>
    <row r="21" spans="1:14" ht="15.75">
      <c r="A21" s="64"/>
      <c r="B21" s="52"/>
      <c r="C21" s="52"/>
      <c r="D21" s="87" t="s">
        <v>56</v>
      </c>
      <c r="E21" s="52" t="s">
        <v>25</v>
      </c>
      <c r="F21" s="52"/>
      <c r="G21" s="57"/>
      <c r="H21" s="95"/>
      <c r="I21" s="100"/>
      <c r="J21" s="29"/>
      <c r="K21" s="38"/>
      <c r="L21" s="38"/>
      <c r="M21" s="29"/>
      <c r="N21" s="29"/>
    </row>
    <row r="22" spans="1:14" ht="15.75">
      <c r="A22" s="66"/>
      <c r="B22" s="54"/>
      <c r="C22" s="54"/>
      <c r="D22" s="89" t="s">
        <v>57</v>
      </c>
      <c r="E22" s="54"/>
      <c r="F22" s="54"/>
      <c r="G22" s="58"/>
      <c r="H22" s="98"/>
      <c r="I22" s="101"/>
      <c r="J22" s="30"/>
      <c r="K22" s="42"/>
      <c r="L22" s="42"/>
      <c r="M22" s="30"/>
      <c r="N22" s="30"/>
    </row>
    <row r="23" spans="1:14" ht="15.75">
      <c r="A23" s="102"/>
      <c r="B23" s="103"/>
      <c r="C23" s="103"/>
      <c r="D23" s="104"/>
      <c r="E23" s="103"/>
      <c r="F23" s="103"/>
      <c r="G23" s="105"/>
      <c r="H23" s="105"/>
      <c r="I23" s="110"/>
      <c r="J23" s="109"/>
      <c r="K23" s="108"/>
      <c r="L23" s="108"/>
      <c r="M23" s="109"/>
      <c r="N23" s="109"/>
    </row>
    <row r="24" spans="1:14" ht="15.75">
      <c r="A24" s="72"/>
      <c r="B24" s="50"/>
      <c r="C24" s="50"/>
      <c r="D24" s="86"/>
      <c r="E24" s="50"/>
      <c r="F24" s="50"/>
      <c r="G24" s="56"/>
      <c r="H24" s="94"/>
      <c r="I24" s="99"/>
      <c r="J24" s="31"/>
      <c r="K24" s="96"/>
      <c r="L24" s="96"/>
      <c r="M24" s="31"/>
      <c r="N24" s="31"/>
    </row>
    <row r="25" spans="1:14" ht="15.75">
      <c r="A25" s="64">
        <v>3</v>
      </c>
      <c r="B25" s="52">
        <v>600</v>
      </c>
      <c r="C25" s="52">
        <v>60014</v>
      </c>
      <c r="D25" s="87" t="s">
        <v>59</v>
      </c>
      <c r="E25" s="52" t="s">
        <v>32</v>
      </c>
      <c r="F25" s="52" t="s">
        <v>58</v>
      </c>
      <c r="G25" s="57">
        <v>1700</v>
      </c>
      <c r="H25" s="95"/>
      <c r="I25" s="100"/>
      <c r="J25" s="29"/>
      <c r="K25" s="38"/>
      <c r="L25" s="29">
        <v>380</v>
      </c>
      <c r="M25" s="29">
        <v>1320</v>
      </c>
      <c r="N25" s="29"/>
    </row>
    <row r="26" spans="1:14" ht="15.75">
      <c r="A26" s="64"/>
      <c r="B26" s="52"/>
      <c r="C26" s="52"/>
      <c r="D26" s="87" t="s">
        <v>60</v>
      </c>
      <c r="E26" s="52" t="s">
        <v>25</v>
      </c>
      <c r="F26" s="52"/>
      <c r="G26" s="57"/>
      <c r="H26" s="95"/>
      <c r="I26" s="100"/>
      <c r="J26" s="29"/>
      <c r="K26" s="38"/>
      <c r="L26" s="38"/>
      <c r="M26" s="29"/>
      <c r="N26" s="29"/>
    </row>
    <row r="27" spans="1:14" ht="15.75">
      <c r="A27" s="66"/>
      <c r="B27" s="54"/>
      <c r="C27" s="54"/>
      <c r="D27" s="89"/>
      <c r="E27" s="54"/>
      <c r="F27" s="54"/>
      <c r="G27" s="58"/>
      <c r="H27" s="98"/>
      <c r="I27" s="101"/>
      <c r="J27" s="30"/>
      <c r="K27" s="42"/>
      <c r="L27" s="42"/>
      <c r="M27" s="30"/>
      <c r="N27" s="30"/>
    </row>
    <row r="28" spans="1:14" ht="15.75">
      <c r="A28" s="102"/>
      <c r="B28" s="103"/>
      <c r="C28" s="103"/>
      <c r="D28" s="104"/>
      <c r="E28" s="103"/>
      <c r="F28" s="103"/>
      <c r="G28" s="105"/>
      <c r="H28" s="105"/>
      <c r="I28" s="110"/>
      <c r="J28" s="109"/>
      <c r="K28" s="108"/>
      <c r="L28" s="108"/>
      <c r="M28" s="109"/>
      <c r="N28" s="109"/>
    </row>
    <row r="29" spans="1:14" ht="15.75">
      <c r="A29" s="72"/>
      <c r="B29" s="50"/>
      <c r="C29" s="50"/>
      <c r="D29" s="86"/>
      <c r="E29" s="50"/>
      <c r="F29" s="50"/>
      <c r="G29" s="56"/>
      <c r="H29" s="94"/>
      <c r="I29" s="99"/>
      <c r="J29" s="31"/>
      <c r="K29" s="96"/>
      <c r="L29" s="96"/>
      <c r="M29" s="31"/>
      <c r="N29" s="31"/>
    </row>
    <row r="30" spans="1:14" ht="15.75">
      <c r="A30" s="64">
        <v>4</v>
      </c>
      <c r="B30" s="52">
        <v>600</v>
      </c>
      <c r="C30" s="52">
        <v>60014</v>
      </c>
      <c r="D30" s="87" t="s">
        <v>61</v>
      </c>
      <c r="E30" s="52" t="s">
        <v>32</v>
      </c>
      <c r="F30" s="52" t="s">
        <v>64</v>
      </c>
      <c r="G30" s="88">
        <v>4240.348</v>
      </c>
      <c r="H30" s="346">
        <v>20</v>
      </c>
      <c r="I30" s="347"/>
      <c r="J30" s="29">
        <v>10</v>
      </c>
      <c r="K30" s="38"/>
      <c r="L30" s="38"/>
      <c r="M30" s="65">
        <f>G30-H30-J30</f>
        <v>4210.348</v>
      </c>
      <c r="N30" s="29"/>
    </row>
    <row r="31" spans="1:14" ht="15.75">
      <c r="A31" s="64"/>
      <c r="B31" s="52"/>
      <c r="C31" s="52"/>
      <c r="D31" s="87" t="s">
        <v>63</v>
      </c>
      <c r="E31" s="52" t="s">
        <v>25</v>
      </c>
      <c r="F31" s="52"/>
      <c r="G31" s="57"/>
      <c r="H31" s="95"/>
      <c r="I31" s="100"/>
      <c r="J31" s="29"/>
      <c r="K31" s="38"/>
      <c r="L31" s="38"/>
      <c r="M31" s="29"/>
      <c r="N31" s="29"/>
    </row>
    <row r="32" spans="1:14" ht="15.75">
      <c r="A32" s="66"/>
      <c r="B32" s="54"/>
      <c r="C32" s="54"/>
      <c r="D32" s="89" t="s">
        <v>62</v>
      </c>
      <c r="E32" s="54"/>
      <c r="F32" s="54"/>
      <c r="G32" s="58"/>
      <c r="H32" s="98"/>
      <c r="I32" s="101"/>
      <c r="J32" s="30"/>
      <c r="K32" s="42"/>
      <c r="L32" s="42"/>
      <c r="M32" s="30"/>
      <c r="N32" s="30"/>
    </row>
    <row r="33" spans="1:14" ht="15.75">
      <c r="A33" s="102"/>
      <c r="B33" s="103"/>
      <c r="C33" s="103"/>
      <c r="D33" s="104"/>
      <c r="E33" s="103"/>
      <c r="F33" s="103"/>
      <c r="G33" s="105"/>
      <c r="H33" s="105"/>
      <c r="I33" s="110"/>
      <c r="J33" s="109"/>
      <c r="K33" s="108"/>
      <c r="L33" s="108"/>
      <c r="M33" s="109"/>
      <c r="N33" s="109"/>
    </row>
    <row r="34" spans="1:14" ht="15.75">
      <c r="A34" s="72"/>
      <c r="B34" s="50"/>
      <c r="C34" s="50"/>
      <c r="D34" s="86"/>
      <c r="E34" s="50"/>
      <c r="F34" s="50"/>
      <c r="G34" s="56"/>
      <c r="H34" s="94"/>
      <c r="I34" s="99"/>
      <c r="J34" s="31"/>
      <c r="K34" s="96"/>
      <c r="L34" s="96"/>
      <c r="M34" s="31"/>
      <c r="N34" s="31"/>
    </row>
    <row r="35" spans="1:14" ht="15.75">
      <c r="A35" s="64">
        <v>5</v>
      </c>
      <c r="B35" s="52">
        <v>600</v>
      </c>
      <c r="C35" s="52">
        <v>60014</v>
      </c>
      <c r="D35" s="87" t="s">
        <v>65</v>
      </c>
      <c r="E35" s="52" t="s">
        <v>32</v>
      </c>
      <c r="F35" s="52" t="s">
        <v>58</v>
      </c>
      <c r="G35" s="57">
        <v>400</v>
      </c>
      <c r="H35" s="95"/>
      <c r="I35" s="100"/>
      <c r="J35" s="29">
        <v>12.8</v>
      </c>
      <c r="K35" s="38"/>
      <c r="L35" s="38"/>
      <c r="M35" s="29">
        <v>387.2</v>
      </c>
      <c r="N35" s="29"/>
    </row>
    <row r="36" spans="1:14" ht="15.75">
      <c r="A36" s="64"/>
      <c r="B36" s="52"/>
      <c r="C36" s="52"/>
      <c r="D36" s="87" t="s">
        <v>66</v>
      </c>
      <c r="E36" s="52" t="s">
        <v>25</v>
      </c>
      <c r="F36" s="52"/>
      <c r="G36" s="57"/>
      <c r="H36" s="95"/>
      <c r="I36" s="100"/>
      <c r="J36" s="29"/>
      <c r="K36" s="38"/>
      <c r="L36" s="38"/>
      <c r="M36" s="29"/>
      <c r="N36" s="29"/>
    </row>
    <row r="37" spans="1:14" ht="15.75">
      <c r="A37" s="66"/>
      <c r="B37" s="54"/>
      <c r="C37" s="54"/>
      <c r="D37" s="89"/>
      <c r="E37" s="54"/>
      <c r="F37" s="54"/>
      <c r="G37" s="58"/>
      <c r="H37" s="98"/>
      <c r="I37" s="101"/>
      <c r="J37" s="30"/>
      <c r="K37" s="42"/>
      <c r="L37" s="42"/>
      <c r="M37" s="30"/>
      <c r="N37" s="30"/>
    </row>
    <row r="38" spans="1:14" ht="15.75">
      <c r="A38" s="111"/>
      <c r="B38" s="112"/>
      <c r="C38" s="112"/>
      <c r="D38" s="113"/>
      <c r="E38" s="112"/>
      <c r="F38" s="112"/>
      <c r="G38" s="106"/>
      <c r="H38" s="106"/>
      <c r="I38" s="107"/>
      <c r="J38" s="114"/>
      <c r="K38" s="115"/>
      <c r="L38" s="115"/>
      <c r="M38" s="114"/>
      <c r="N38" s="114"/>
    </row>
    <row r="39" spans="1:14" ht="15.75">
      <c r="A39" s="72"/>
      <c r="B39" s="50"/>
      <c r="C39" s="50"/>
      <c r="D39" s="86"/>
      <c r="E39" s="50"/>
      <c r="F39" s="50"/>
      <c r="G39" s="56"/>
      <c r="H39" s="94"/>
      <c r="I39" s="99"/>
      <c r="J39" s="31"/>
      <c r="K39" s="96"/>
      <c r="L39" s="96"/>
      <c r="M39" s="31"/>
      <c r="N39" s="31"/>
    </row>
    <row r="40" spans="1:14" ht="15.75">
      <c r="A40" s="64">
        <v>6</v>
      </c>
      <c r="B40" s="52">
        <v>600</v>
      </c>
      <c r="C40" s="52">
        <v>60014</v>
      </c>
      <c r="D40" s="87" t="s">
        <v>67</v>
      </c>
      <c r="E40" s="52" t="s">
        <v>32</v>
      </c>
      <c r="F40" s="52" t="s">
        <v>68</v>
      </c>
      <c r="G40" s="57">
        <v>5300</v>
      </c>
      <c r="H40" s="346">
        <v>1181.3</v>
      </c>
      <c r="I40" s="347"/>
      <c r="J40" s="29"/>
      <c r="K40" s="38"/>
      <c r="L40" s="29">
        <v>1000</v>
      </c>
      <c r="M40" s="29">
        <f>G40-H40-J40</f>
        <v>4118.7</v>
      </c>
      <c r="N40" s="29"/>
    </row>
    <row r="41" spans="1:14" ht="15.75">
      <c r="A41" s="64"/>
      <c r="B41" s="52"/>
      <c r="C41" s="52"/>
      <c r="D41" s="87" t="s">
        <v>75</v>
      </c>
      <c r="E41" s="52" t="s">
        <v>25</v>
      </c>
      <c r="F41" s="52"/>
      <c r="G41" s="57"/>
      <c r="H41" s="95"/>
      <c r="I41" s="100"/>
      <c r="J41" s="29"/>
      <c r="K41" s="38"/>
      <c r="L41" s="38"/>
      <c r="M41" s="29"/>
      <c r="N41" s="29"/>
    </row>
    <row r="42" spans="1:14" ht="15.75">
      <c r="A42" s="66"/>
      <c r="B42" s="54"/>
      <c r="C42" s="54"/>
      <c r="D42" s="89"/>
      <c r="E42" s="54"/>
      <c r="F42" s="54"/>
      <c r="G42" s="58"/>
      <c r="H42" s="98"/>
      <c r="I42" s="101"/>
      <c r="J42" s="30"/>
      <c r="K42" s="42"/>
      <c r="L42" s="42"/>
      <c r="M42" s="30"/>
      <c r="N42" s="30"/>
    </row>
    <row r="43" spans="1:14" ht="15.75">
      <c r="A43" s="322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1:14" ht="15.75">
      <c r="A44" s="64">
        <v>7</v>
      </c>
      <c r="B44" s="52">
        <v>700</v>
      </c>
      <c r="C44" s="52">
        <v>70005</v>
      </c>
      <c r="D44" s="53" t="s">
        <v>44</v>
      </c>
      <c r="E44" s="52" t="s">
        <v>28</v>
      </c>
      <c r="F44" s="52" t="s">
        <v>47</v>
      </c>
      <c r="G44" s="57">
        <v>831</v>
      </c>
      <c r="H44" s="313">
        <v>46.315</v>
      </c>
      <c r="I44" s="314"/>
      <c r="J44" s="29">
        <v>110</v>
      </c>
      <c r="K44" s="29"/>
      <c r="L44" s="29"/>
      <c r="M44" s="65">
        <v>674.685</v>
      </c>
      <c r="N44" s="29"/>
    </row>
    <row r="45" spans="1:14" ht="15.75">
      <c r="A45" s="64"/>
      <c r="B45" s="52"/>
      <c r="C45" s="52"/>
      <c r="D45" s="53" t="s">
        <v>45</v>
      </c>
      <c r="E45" s="52" t="s">
        <v>27</v>
      </c>
      <c r="F45" s="52"/>
      <c r="G45" s="57"/>
      <c r="H45" s="346"/>
      <c r="I45" s="347"/>
      <c r="J45" s="29"/>
      <c r="K45" s="29"/>
      <c r="L45" s="29"/>
      <c r="M45" s="29"/>
      <c r="N45" s="29"/>
    </row>
    <row r="46" spans="1:14" ht="15.75">
      <c r="A46" s="66"/>
      <c r="B46" s="54"/>
      <c r="C46" s="54"/>
      <c r="D46" s="55" t="s">
        <v>46</v>
      </c>
      <c r="E46" s="54"/>
      <c r="F46" s="54"/>
      <c r="G46" s="58"/>
      <c r="H46" s="348"/>
      <c r="I46" s="349"/>
      <c r="J46" s="30"/>
      <c r="K46" s="30"/>
      <c r="L46" s="30"/>
      <c r="M46" s="30"/>
      <c r="N46" s="30"/>
    </row>
    <row r="47" spans="1:14" ht="15.75">
      <c r="A47" s="342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4"/>
    </row>
    <row r="48" spans="1:14" ht="15.75">
      <c r="A48" s="36"/>
      <c r="B48" s="50"/>
      <c r="C48" s="50"/>
      <c r="D48" s="51"/>
      <c r="E48" s="50" t="s">
        <v>26</v>
      </c>
      <c r="F48" s="50"/>
      <c r="G48" s="56"/>
      <c r="H48" s="345"/>
      <c r="I48" s="344"/>
      <c r="J48" s="31"/>
      <c r="K48" s="31"/>
      <c r="L48" s="31"/>
      <c r="M48" s="31"/>
      <c r="N48" s="31"/>
    </row>
    <row r="49" spans="1:14" ht="15.75">
      <c r="A49" s="64">
        <v>8</v>
      </c>
      <c r="B49" s="52">
        <v>700</v>
      </c>
      <c r="C49" s="52">
        <v>70005</v>
      </c>
      <c r="D49" s="53" t="s">
        <v>40</v>
      </c>
      <c r="E49" s="52" t="s">
        <v>39</v>
      </c>
      <c r="F49" s="52" t="s">
        <v>37</v>
      </c>
      <c r="G49" s="57">
        <v>785</v>
      </c>
      <c r="H49" s="313">
        <v>1.952</v>
      </c>
      <c r="I49" s="314"/>
      <c r="J49" s="29">
        <v>5</v>
      </c>
      <c r="K49" s="29"/>
      <c r="L49" s="29"/>
      <c r="M49" s="29">
        <v>217</v>
      </c>
      <c r="N49" s="65">
        <v>561.048</v>
      </c>
    </row>
    <row r="50" spans="1:14" ht="15.75">
      <c r="A50" s="37"/>
      <c r="B50" s="52"/>
      <c r="C50" s="52"/>
      <c r="D50" s="53" t="s">
        <v>41</v>
      </c>
      <c r="E50" s="52"/>
      <c r="F50" s="52"/>
      <c r="G50" s="57"/>
      <c r="H50" s="346"/>
      <c r="I50" s="347"/>
      <c r="J50" s="29"/>
      <c r="K50" s="29"/>
      <c r="L50" s="29"/>
      <c r="M50" s="29"/>
      <c r="N50" s="29"/>
    </row>
    <row r="51" spans="1:14" ht="15.75">
      <c r="A51" s="39"/>
      <c r="B51" s="54"/>
      <c r="C51" s="54"/>
      <c r="D51" s="55" t="s">
        <v>48</v>
      </c>
      <c r="E51" s="54"/>
      <c r="F51" s="54"/>
      <c r="G51" s="58"/>
      <c r="H51" s="348"/>
      <c r="I51" s="349"/>
      <c r="J51" s="30"/>
      <c r="K51" s="30"/>
      <c r="L51" s="30"/>
      <c r="M51" s="30"/>
      <c r="N51" s="30"/>
    </row>
    <row r="52" spans="1:14" ht="15.75">
      <c r="A52" s="316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8"/>
    </row>
    <row r="53" spans="1:14" ht="15.75">
      <c r="A53" s="72"/>
      <c r="B53" s="73"/>
      <c r="C53" s="74"/>
      <c r="D53" s="75"/>
      <c r="E53" s="74"/>
      <c r="F53" s="75"/>
      <c r="G53" s="76"/>
      <c r="H53" s="330"/>
      <c r="I53" s="330"/>
      <c r="J53" s="76"/>
      <c r="K53" s="75"/>
      <c r="L53" s="76"/>
      <c r="M53" s="75"/>
      <c r="N53" s="76"/>
    </row>
    <row r="54" spans="1:14" ht="15.75">
      <c r="A54" s="64">
        <v>9</v>
      </c>
      <c r="B54" s="77">
        <v>700</v>
      </c>
      <c r="C54" s="78">
        <v>70005</v>
      </c>
      <c r="D54" s="70" t="s">
        <v>40</v>
      </c>
      <c r="E54" s="78" t="s">
        <v>26</v>
      </c>
      <c r="F54" s="77" t="s">
        <v>37</v>
      </c>
      <c r="G54" s="79">
        <v>482</v>
      </c>
      <c r="H54" s="331">
        <v>1.952</v>
      </c>
      <c r="I54" s="331"/>
      <c r="J54" s="79">
        <v>5</v>
      </c>
      <c r="K54" s="68"/>
      <c r="L54" s="80"/>
      <c r="M54" s="68">
        <v>73.2</v>
      </c>
      <c r="N54" s="81">
        <v>401.848</v>
      </c>
    </row>
    <row r="55" spans="1:14" ht="15.75">
      <c r="A55" s="64"/>
      <c r="B55" s="77"/>
      <c r="C55" s="78"/>
      <c r="D55" s="70" t="s">
        <v>41</v>
      </c>
      <c r="E55" s="78" t="s">
        <v>27</v>
      </c>
      <c r="F55" s="68"/>
      <c r="G55" s="80"/>
      <c r="H55" s="331"/>
      <c r="I55" s="331"/>
      <c r="J55" s="80"/>
      <c r="K55" s="68"/>
      <c r="L55" s="80"/>
      <c r="M55" s="68"/>
      <c r="N55" s="80"/>
    </row>
    <row r="56" spans="1:14" ht="15.75">
      <c r="A56" s="66"/>
      <c r="B56" s="82"/>
      <c r="C56" s="83"/>
      <c r="D56" s="71" t="s">
        <v>49</v>
      </c>
      <c r="E56" s="83"/>
      <c r="F56" s="69"/>
      <c r="G56" s="84"/>
      <c r="H56" s="332"/>
      <c r="I56" s="332"/>
      <c r="J56" s="84"/>
      <c r="K56" s="69"/>
      <c r="L56" s="84"/>
      <c r="M56" s="69"/>
      <c r="N56" s="84"/>
    </row>
    <row r="57" spans="1:14" ht="15.75">
      <c r="A57" s="325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7"/>
    </row>
    <row r="58" spans="1:14" ht="15.75">
      <c r="A58" s="64">
        <v>10</v>
      </c>
      <c r="B58" s="52">
        <v>754</v>
      </c>
      <c r="C58" s="52">
        <v>75411</v>
      </c>
      <c r="D58" s="87" t="s">
        <v>33</v>
      </c>
      <c r="E58" s="52" t="s">
        <v>28</v>
      </c>
      <c r="F58" s="52" t="s">
        <v>36</v>
      </c>
      <c r="G58" s="88">
        <f>H58+K58</f>
        <v>7293.073</v>
      </c>
      <c r="H58" s="337">
        <v>6868.073</v>
      </c>
      <c r="I58" s="338"/>
      <c r="J58" s="29"/>
      <c r="K58" s="29">
        <v>425</v>
      </c>
      <c r="L58" s="38"/>
      <c r="M58" s="65"/>
      <c r="N58" s="53"/>
    </row>
    <row r="59" spans="1:14" ht="15.75">
      <c r="A59" s="64"/>
      <c r="B59" s="52"/>
      <c r="C59" s="52"/>
      <c r="D59" s="87" t="s">
        <v>29</v>
      </c>
      <c r="E59" s="52" t="s">
        <v>27</v>
      </c>
      <c r="F59" s="52"/>
      <c r="G59" s="57"/>
      <c r="H59" s="289"/>
      <c r="I59" s="318"/>
      <c r="J59" s="38"/>
      <c r="K59" s="29"/>
      <c r="L59" s="38"/>
      <c r="M59" s="29"/>
      <c r="N59" s="53"/>
    </row>
    <row r="60" spans="1:14" ht="15.75">
      <c r="A60" s="66"/>
      <c r="B60" s="54"/>
      <c r="C60" s="54"/>
      <c r="D60" s="89"/>
      <c r="E60" s="54"/>
      <c r="F60" s="54"/>
      <c r="G60" s="58"/>
      <c r="H60" s="341"/>
      <c r="I60" s="340"/>
      <c r="J60" s="42"/>
      <c r="K60" s="30"/>
      <c r="L60" s="42"/>
      <c r="M60" s="30"/>
      <c r="N60" s="55"/>
    </row>
    <row r="61" spans="1:14" ht="15.75">
      <c r="A61" s="319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49"/>
    </row>
    <row r="62" spans="1:14" ht="15.75">
      <c r="A62" s="72">
        <v>11</v>
      </c>
      <c r="B62" s="50">
        <v>851</v>
      </c>
      <c r="C62" s="50">
        <v>85111</v>
      </c>
      <c r="D62" s="86" t="s">
        <v>33</v>
      </c>
      <c r="E62" s="50" t="s">
        <v>28</v>
      </c>
      <c r="F62" s="50" t="s">
        <v>50</v>
      </c>
      <c r="G62" s="90">
        <v>250370.959</v>
      </c>
      <c r="H62" s="337">
        <v>220240.959</v>
      </c>
      <c r="I62" s="338"/>
      <c r="J62" s="91">
        <v>300</v>
      </c>
      <c r="K62" s="56"/>
      <c r="L62" s="92"/>
      <c r="M62" s="31">
        <f>G62-H62-J62-K62</f>
        <v>29830</v>
      </c>
      <c r="N62" s="43"/>
    </row>
    <row r="63" spans="1:14" ht="15.75">
      <c r="A63" s="64"/>
      <c r="B63" s="52"/>
      <c r="C63" s="52"/>
      <c r="D63" s="87" t="s">
        <v>30</v>
      </c>
      <c r="E63" s="52" t="s">
        <v>27</v>
      </c>
      <c r="F63" s="52"/>
      <c r="G63" s="67"/>
      <c r="H63" s="313"/>
      <c r="I63" s="288"/>
      <c r="J63" s="93"/>
      <c r="K63" s="88"/>
      <c r="L63" s="65"/>
      <c r="M63" s="65"/>
      <c r="N63" s="44"/>
    </row>
    <row r="64" spans="1:14" ht="15.75">
      <c r="A64" s="39"/>
      <c r="B64" s="40"/>
      <c r="C64" s="40"/>
      <c r="D64" s="45"/>
      <c r="E64" s="40"/>
      <c r="F64" s="40"/>
      <c r="G64" s="46"/>
      <c r="H64" s="339"/>
      <c r="I64" s="340"/>
      <c r="J64" s="47"/>
      <c r="K64" s="48"/>
      <c r="L64" s="48"/>
      <c r="M64" s="48"/>
      <c r="N64" s="41"/>
    </row>
    <row r="65" spans="1:14" ht="15.75">
      <c r="A65" s="325"/>
      <c r="B65" s="335"/>
      <c r="C65" s="335"/>
      <c r="D65" s="335"/>
      <c r="E65" s="335"/>
      <c r="F65" s="335"/>
      <c r="G65" s="335"/>
      <c r="H65" s="336"/>
      <c r="I65" s="336"/>
      <c r="J65" s="335"/>
      <c r="K65" s="335"/>
      <c r="L65" s="335"/>
      <c r="M65" s="335"/>
      <c r="N65" s="49"/>
    </row>
    <row r="66" spans="1:14" ht="25.5" customHeight="1">
      <c r="A66" s="24"/>
      <c r="B66" s="25"/>
      <c r="C66" s="25"/>
      <c r="D66" s="26"/>
      <c r="E66" s="27" t="s">
        <v>34</v>
      </c>
      <c r="F66" s="27"/>
      <c r="G66" s="28">
        <f>G62+G58+G54+G49+G44+G40+G35+G30+G25+G20+G15</f>
        <v>307938.877</v>
      </c>
      <c r="H66" s="333">
        <f>H62+H58+H54+H49+H44+H40+H35+H30+H25+H20+H15</f>
        <v>228360.55099999998</v>
      </c>
      <c r="I66" s="334"/>
      <c r="J66" s="28">
        <f>J62+J58+J54+J49+J44+J40+J35+J30+J25+J20+J15</f>
        <v>462.8</v>
      </c>
      <c r="K66" s="28">
        <f>K62+K58+K54+K49+K44+K40+K35+K30+K25+K20+K15</f>
        <v>425</v>
      </c>
      <c r="L66" s="28">
        <f>L62+L58+L54+L49+L44+L40+L35+L30+L25+L20+L15</f>
        <v>1380</v>
      </c>
      <c r="M66" s="28">
        <f>M62+M58+M54+M49+M44+M40+M35+M30+M25+M20+M15</f>
        <v>54401.55499999999</v>
      </c>
      <c r="N66" s="28">
        <f>N62+N58+N54+N49+N44+N40+N35+N30+N25+N20+N15</f>
        <v>23908.971000000005</v>
      </c>
    </row>
    <row r="67" spans="1:14" ht="15">
      <c r="A67" s="59"/>
      <c r="B67" s="60"/>
      <c r="C67" s="60"/>
      <c r="D67" s="61"/>
      <c r="E67" s="60"/>
      <c r="F67" s="60"/>
      <c r="G67" s="62"/>
      <c r="H67" s="62"/>
      <c r="I67" s="62"/>
      <c r="J67" s="63"/>
      <c r="K67" s="63"/>
      <c r="L67" s="63"/>
      <c r="M67" s="63"/>
      <c r="N67" s="63"/>
    </row>
    <row r="68" spans="1:14" ht="19.5" customHeight="1">
      <c r="A68" s="59"/>
      <c r="B68" s="60"/>
      <c r="C68" s="294" t="s">
        <v>73</v>
      </c>
      <c r="D68" s="292" t="s">
        <v>74</v>
      </c>
      <c r="E68" s="293"/>
      <c r="F68" s="293"/>
      <c r="G68" s="293"/>
      <c r="H68" s="293"/>
      <c r="I68" s="293"/>
      <c r="J68" s="293"/>
      <c r="K68" s="293"/>
      <c r="L68" s="293"/>
      <c r="M68" s="293"/>
      <c r="N68" s="293"/>
    </row>
    <row r="69" spans="1:14" ht="17.25" customHeight="1">
      <c r="A69" s="59"/>
      <c r="B69" s="60"/>
      <c r="C69" s="295"/>
      <c r="D69" s="296" t="s">
        <v>77</v>
      </c>
      <c r="E69" s="296"/>
      <c r="F69" s="296"/>
      <c r="G69" s="296"/>
      <c r="H69" s="296"/>
      <c r="I69" s="296"/>
      <c r="J69" s="296"/>
      <c r="K69" s="296"/>
      <c r="L69" s="296"/>
      <c r="M69" s="296"/>
      <c r="N69" s="296"/>
    </row>
    <row r="70" spans="1:14" ht="31.5" customHeight="1">
      <c r="A70" s="62"/>
      <c r="B70" s="60"/>
      <c r="C70" s="85" t="s">
        <v>38</v>
      </c>
      <c r="D70" s="328" t="s">
        <v>76</v>
      </c>
      <c r="E70" s="299"/>
      <c r="F70" s="299"/>
      <c r="G70" s="299"/>
      <c r="H70" s="299"/>
      <c r="I70" s="299"/>
      <c r="J70" s="299"/>
      <c r="K70" s="299"/>
      <c r="L70" s="299"/>
      <c r="M70" s="300"/>
      <c r="N70" s="300"/>
    </row>
    <row r="71" spans="3:14" ht="21" customHeight="1">
      <c r="C71" s="85" t="s">
        <v>71</v>
      </c>
      <c r="D71" s="328" t="s">
        <v>72</v>
      </c>
      <c r="E71" s="298"/>
      <c r="F71" s="298"/>
      <c r="G71" s="298"/>
      <c r="H71" s="298"/>
      <c r="I71" s="298"/>
      <c r="J71" s="298"/>
      <c r="K71" s="298"/>
      <c r="L71" s="298"/>
      <c r="M71" s="298"/>
      <c r="N71" s="298"/>
    </row>
    <row r="72" spans="3:14" ht="45" customHeight="1">
      <c r="C72" s="85" t="s">
        <v>70</v>
      </c>
      <c r="D72" s="328" t="s">
        <v>78</v>
      </c>
      <c r="E72" s="329"/>
      <c r="F72" s="329"/>
      <c r="G72" s="329"/>
      <c r="H72" s="329"/>
      <c r="I72" s="329"/>
      <c r="J72" s="329"/>
      <c r="K72" s="329"/>
      <c r="L72" s="329"/>
      <c r="M72" s="329"/>
      <c r="N72" s="329"/>
    </row>
    <row r="73" spans="3:14" ht="45" customHeight="1">
      <c r="C73" s="85" t="s">
        <v>69</v>
      </c>
      <c r="D73" s="328" t="s">
        <v>79</v>
      </c>
      <c r="E73" s="329"/>
      <c r="F73" s="329"/>
      <c r="G73" s="329"/>
      <c r="H73" s="329"/>
      <c r="I73" s="329"/>
      <c r="J73" s="329"/>
      <c r="K73" s="329"/>
      <c r="L73" s="329"/>
      <c r="M73" s="329"/>
      <c r="N73" s="329"/>
    </row>
    <row r="74" spans="1:14" ht="15">
      <c r="A74" s="62"/>
      <c r="B74" s="60"/>
      <c r="C74" s="60"/>
      <c r="D74" s="315"/>
      <c r="E74" s="297"/>
      <c r="F74" s="297"/>
      <c r="G74" s="297"/>
      <c r="H74" s="297"/>
      <c r="I74" s="297"/>
      <c r="J74" s="297"/>
      <c r="K74" s="297"/>
      <c r="L74" s="297"/>
      <c r="M74" s="63"/>
      <c r="N74" s="63"/>
    </row>
    <row r="75" spans="1:14" ht="19.5" customHeight="1">
      <c r="A75" s="62"/>
      <c r="B75" s="60"/>
      <c r="C75" s="60"/>
      <c r="D75" s="315"/>
      <c r="E75" s="307"/>
      <c r="F75" s="307"/>
      <c r="G75" s="307"/>
      <c r="H75" s="307"/>
      <c r="I75" s="307"/>
      <c r="J75" s="307"/>
      <c r="K75" s="307"/>
      <c r="L75" s="307"/>
      <c r="M75" s="307"/>
      <c r="N75" s="63"/>
    </row>
  </sheetData>
  <sheetProtection/>
  <mergeCells count="43">
    <mergeCell ref="D68:N68"/>
    <mergeCell ref="C68:C69"/>
    <mergeCell ref="D69:N69"/>
    <mergeCell ref="D74:L74"/>
    <mergeCell ref="D71:N71"/>
    <mergeCell ref="D72:N72"/>
    <mergeCell ref="D70:N70"/>
    <mergeCell ref="D75:M75"/>
    <mergeCell ref="A6:N6"/>
    <mergeCell ref="H9:I13"/>
    <mergeCell ref="J9:N9"/>
    <mergeCell ref="J10:L10"/>
    <mergeCell ref="H49:I49"/>
    <mergeCell ref="H62:I62"/>
    <mergeCell ref="H63:I63"/>
    <mergeCell ref="H59:I59"/>
    <mergeCell ref="H15:I15"/>
    <mergeCell ref="A61:N61"/>
    <mergeCell ref="H14:I14"/>
    <mergeCell ref="A43:N43"/>
    <mergeCell ref="H45:I45"/>
    <mergeCell ref="H46:I46"/>
    <mergeCell ref="H17:I17"/>
    <mergeCell ref="H16:I16"/>
    <mergeCell ref="H30:I30"/>
    <mergeCell ref="H40:I40"/>
    <mergeCell ref="H44:I44"/>
    <mergeCell ref="A47:N47"/>
    <mergeCell ref="H54:I54"/>
    <mergeCell ref="H48:I48"/>
    <mergeCell ref="H50:I50"/>
    <mergeCell ref="H51:I51"/>
    <mergeCell ref="A52:N52"/>
    <mergeCell ref="A57:N57"/>
    <mergeCell ref="D73:N73"/>
    <mergeCell ref="H53:I53"/>
    <mergeCell ref="H55:I55"/>
    <mergeCell ref="H56:I56"/>
    <mergeCell ref="H66:I66"/>
    <mergeCell ref="A65:M65"/>
    <mergeCell ref="H58:I58"/>
    <mergeCell ref="H64:I64"/>
    <mergeCell ref="H60:I60"/>
  </mergeCells>
  <printOptions/>
  <pageMargins left="0.3937007874015748" right="0.31496062992125984" top="0.5118110236220472" bottom="0.708661417322834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="75" zoomScaleNormal="70" zoomScaleSheetLayoutView="75" zoomScalePageLayoutView="0" workbookViewId="0" topLeftCell="A7">
      <selection activeCell="G39" sqref="G39:G42"/>
    </sheetView>
  </sheetViews>
  <sheetFormatPr defaultColWidth="9.140625" defaultRowHeight="12.75"/>
  <cols>
    <col min="1" max="1" width="4.57421875" style="3" customWidth="1"/>
    <col min="2" max="2" width="6.00390625" style="2" customWidth="1"/>
    <col min="3" max="3" width="10.00390625" style="2" customWidth="1"/>
    <col min="4" max="4" width="43.140625" style="4" customWidth="1"/>
    <col min="5" max="5" width="21.8515625" style="2" customWidth="1"/>
    <col min="6" max="6" width="14.57421875" style="2" customWidth="1"/>
    <col min="7" max="7" width="16.140625" style="3" bestFit="1" customWidth="1"/>
    <col min="8" max="8" width="14.421875" style="3" customWidth="1"/>
    <col min="9" max="9" width="4.28125" style="3" customWidth="1"/>
    <col min="10" max="10" width="15.00390625" style="5" customWidth="1"/>
    <col min="11" max="11" width="15.140625" style="5" customWidth="1"/>
    <col min="12" max="12" width="14.8515625" style="5" customWidth="1"/>
    <col min="13" max="13" width="20.140625" style="5" customWidth="1"/>
    <col min="14" max="14" width="15.00390625" style="5" customWidth="1"/>
    <col min="15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125</v>
      </c>
      <c r="L2" s="7"/>
    </row>
    <row r="3" spans="11:12" ht="18.75">
      <c r="K3" s="6" t="s">
        <v>80</v>
      </c>
      <c r="L3" s="7"/>
    </row>
    <row r="4" spans="11:12" ht="18.75">
      <c r="K4" s="352" t="s">
        <v>121</v>
      </c>
      <c r="L4" s="300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4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7</v>
      </c>
      <c r="K9" s="326"/>
      <c r="L9" s="326"/>
      <c r="M9" s="326"/>
      <c r="N9" s="327"/>
    </row>
    <row r="10" spans="1:14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35">
        <v>2009</v>
      </c>
    </row>
    <row r="11" spans="1:14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</row>
    <row r="12" spans="1:14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</row>
    <row r="13" spans="1:14" ht="15.75">
      <c r="A13" s="19"/>
      <c r="B13" s="20"/>
      <c r="C13" s="20"/>
      <c r="D13" s="15"/>
      <c r="E13" s="20" t="s">
        <v>23</v>
      </c>
      <c r="F13" s="21"/>
      <c r="G13" s="21"/>
      <c r="H13" s="303"/>
      <c r="I13" s="304"/>
      <c r="J13" s="22"/>
      <c r="K13" s="20" t="s">
        <v>24</v>
      </c>
      <c r="L13" s="20"/>
      <c r="M13" s="23"/>
      <c r="N13" s="32"/>
    </row>
    <row r="14" spans="1:14" ht="15.75">
      <c r="A14" s="72"/>
      <c r="B14" s="50"/>
      <c r="C14" s="50"/>
      <c r="D14" s="86"/>
      <c r="E14" s="50"/>
      <c r="F14" s="50"/>
      <c r="G14" s="56"/>
      <c r="H14" s="345"/>
      <c r="I14" s="321"/>
      <c r="J14" s="31"/>
      <c r="K14" s="96"/>
      <c r="L14" s="96"/>
      <c r="M14" s="31"/>
      <c r="N14" s="31"/>
    </row>
    <row r="15" spans="1:14" ht="15.75">
      <c r="A15" s="64">
        <v>1</v>
      </c>
      <c r="B15" s="52">
        <v>600</v>
      </c>
      <c r="C15" s="52">
        <v>60014</v>
      </c>
      <c r="D15" s="87" t="s">
        <v>95</v>
      </c>
      <c r="E15" s="52" t="s">
        <v>32</v>
      </c>
      <c r="F15" s="52" t="s">
        <v>53</v>
      </c>
      <c r="G15" s="88">
        <v>32886.497</v>
      </c>
      <c r="H15" s="290"/>
      <c r="I15" s="291"/>
      <c r="J15" s="29">
        <v>10</v>
      </c>
      <c r="K15" s="38"/>
      <c r="L15" s="38"/>
      <c r="M15" s="65">
        <v>9930.422</v>
      </c>
      <c r="N15" s="65">
        <f>G15-J15-M15</f>
        <v>22946.075000000004</v>
      </c>
    </row>
    <row r="16" spans="1:14" ht="15.75">
      <c r="A16" s="64"/>
      <c r="B16" s="52"/>
      <c r="C16" s="52"/>
      <c r="D16" s="87" t="s">
        <v>52</v>
      </c>
      <c r="E16" s="52" t="s">
        <v>25</v>
      </c>
      <c r="F16" s="52"/>
      <c r="G16" s="57"/>
      <c r="H16" s="311"/>
      <c r="I16" s="312"/>
      <c r="J16" s="65"/>
      <c r="K16" s="38"/>
      <c r="L16" s="97"/>
      <c r="M16" s="29"/>
      <c r="N16" s="29"/>
    </row>
    <row r="17" spans="1:14" ht="15.75">
      <c r="A17" s="66"/>
      <c r="B17" s="54"/>
      <c r="C17" s="54"/>
      <c r="D17" s="89"/>
      <c r="E17" s="54"/>
      <c r="F17" s="54"/>
      <c r="G17" s="58"/>
      <c r="H17" s="348"/>
      <c r="I17" s="324"/>
      <c r="J17" s="30"/>
      <c r="K17" s="42"/>
      <c r="L17" s="42"/>
      <c r="M17" s="30"/>
      <c r="N17" s="30"/>
    </row>
    <row r="18" spans="1:14" ht="15.75">
      <c r="A18" s="102"/>
      <c r="B18" s="103"/>
      <c r="C18" s="103"/>
      <c r="D18" s="104"/>
      <c r="E18" s="103"/>
      <c r="F18" s="103"/>
      <c r="G18" s="105"/>
      <c r="H18" s="105"/>
      <c r="I18" s="110"/>
      <c r="J18" s="109"/>
      <c r="K18" s="108"/>
      <c r="L18" s="108"/>
      <c r="M18" s="109"/>
      <c r="N18" s="121"/>
    </row>
    <row r="19" spans="1:14" ht="15.75">
      <c r="A19" s="72"/>
      <c r="B19" s="50"/>
      <c r="C19" s="50"/>
      <c r="D19" s="86" t="s">
        <v>54</v>
      </c>
      <c r="E19" s="50"/>
      <c r="F19" s="50"/>
      <c r="G19" s="56"/>
      <c r="H19" s="94"/>
      <c r="I19" s="99"/>
      <c r="J19" s="31"/>
      <c r="K19" s="96"/>
      <c r="L19" s="96"/>
      <c r="M19" s="31"/>
      <c r="N19" s="31"/>
    </row>
    <row r="20" spans="1:14" ht="15.75">
      <c r="A20" s="64">
        <v>2</v>
      </c>
      <c r="B20" s="52">
        <v>600</v>
      </c>
      <c r="C20" s="52">
        <v>60014</v>
      </c>
      <c r="D20" s="104" t="s">
        <v>100</v>
      </c>
      <c r="E20" s="52" t="s">
        <v>32</v>
      </c>
      <c r="F20" s="52" t="s">
        <v>58</v>
      </c>
      <c r="G20" s="57">
        <v>3650</v>
      </c>
      <c r="H20" s="95"/>
      <c r="I20" s="100"/>
      <c r="J20" s="29">
        <v>10</v>
      </c>
      <c r="K20" s="38"/>
      <c r="L20" s="38"/>
      <c r="M20" s="29">
        <v>3640</v>
      </c>
      <c r="N20" s="29"/>
    </row>
    <row r="21" spans="1:14" ht="15.75">
      <c r="A21" s="64"/>
      <c r="B21" s="52"/>
      <c r="C21" s="52"/>
      <c r="D21" s="87" t="s">
        <v>56</v>
      </c>
      <c r="E21" s="52" t="s">
        <v>25</v>
      </c>
      <c r="F21" s="52"/>
      <c r="G21" s="57"/>
      <c r="H21" s="95"/>
      <c r="I21" s="100"/>
      <c r="J21" s="29"/>
      <c r="K21" s="38"/>
      <c r="L21" s="38"/>
      <c r="M21" s="29"/>
      <c r="N21" s="29"/>
    </row>
    <row r="22" spans="1:14" ht="15.75">
      <c r="A22" s="66"/>
      <c r="B22" s="54"/>
      <c r="C22" s="54"/>
      <c r="D22" s="89" t="s">
        <v>124</v>
      </c>
      <c r="E22" s="54"/>
      <c r="F22" s="54"/>
      <c r="G22" s="58"/>
      <c r="H22" s="98"/>
      <c r="I22" s="101"/>
      <c r="J22" s="30"/>
      <c r="K22" s="42"/>
      <c r="L22" s="42"/>
      <c r="M22" s="30"/>
      <c r="N22" s="30"/>
    </row>
    <row r="23" spans="1:14" ht="15.75">
      <c r="A23" s="102"/>
      <c r="B23" s="103"/>
      <c r="C23" s="103"/>
      <c r="D23" s="104"/>
      <c r="E23" s="103"/>
      <c r="F23" s="103"/>
      <c r="G23" s="105"/>
      <c r="H23" s="105"/>
      <c r="I23" s="110"/>
      <c r="J23" s="109"/>
      <c r="K23" s="108"/>
      <c r="L23" s="108"/>
      <c r="M23" s="109"/>
      <c r="N23" s="121"/>
    </row>
    <row r="24" spans="1:14" ht="15.75">
      <c r="A24" s="72"/>
      <c r="B24" s="50"/>
      <c r="C24" s="50"/>
      <c r="D24" s="86"/>
      <c r="E24" s="50"/>
      <c r="F24" s="50"/>
      <c r="G24" s="56"/>
      <c r="H24" s="94"/>
      <c r="I24" s="99"/>
      <c r="J24" s="31"/>
      <c r="K24" s="96"/>
      <c r="L24" s="96"/>
      <c r="M24" s="31"/>
      <c r="N24" s="31"/>
    </row>
    <row r="25" spans="1:14" ht="15.75">
      <c r="A25" s="64">
        <v>3</v>
      </c>
      <c r="B25" s="52">
        <v>600</v>
      </c>
      <c r="C25" s="52">
        <v>60014</v>
      </c>
      <c r="D25" s="87" t="s">
        <v>96</v>
      </c>
      <c r="E25" s="52" t="s">
        <v>32</v>
      </c>
      <c r="F25" s="52" t="s">
        <v>58</v>
      </c>
      <c r="G25" s="57">
        <v>1700</v>
      </c>
      <c r="H25" s="95"/>
      <c r="I25" s="100"/>
      <c r="J25" s="29"/>
      <c r="K25" s="38"/>
      <c r="L25" s="29">
        <v>380</v>
      </c>
      <c r="M25" s="29">
        <v>1320</v>
      </c>
      <c r="N25" s="29"/>
    </row>
    <row r="26" spans="1:14" ht="15.75">
      <c r="A26" s="64"/>
      <c r="B26" s="52"/>
      <c r="C26" s="52"/>
      <c r="D26" s="87" t="s">
        <v>60</v>
      </c>
      <c r="E26" s="52" t="s">
        <v>25</v>
      </c>
      <c r="F26" s="52"/>
      <c r="G26" s="57"/>
      <c r="H26" s="95"/>
      <c r="I26" s="100"/>
      <c r="J26" s="29"/>
      <c r="K26" s="38"/>
      <c r="L26" s="134" t="s">
        <v>122</v>
      </c>
      <c r="M26" s="29"/>
      <c r="N26" s="29"/>
    </row>
    <row r="27" spans="1:14" ht="15.75">
      <c r="A27" s="66"/>
      <c r="B27" s="54"/>
      <c r="C27" s="54"/>
      <c r="D27" s="89"/>
      <c r="E27" s="54"/>
      <c r="F27" s="54"/>
      <c r="G27" s="58"/>
      <c r="H27" s="98"/>
      <c r="I27" s="101"/>
      <c r="J27" s="30"/>
      <c r="K27" s="42"/>
      <c r="L27" s="42"/>
      <c r="M27" s="30"/>
      <c r="N27" s="30"/>
    </row>
    <row r="28" spans="1:14" ht="15.75">
      <c r="A28" s="102"/>
      <c r="B28" s="103"/>
      <c r="C28" s="103"/>
      <c r="D28" s="104"/>
      <c r="E28" s="103"/>
      <c r="F28" s="103"/>
      <c r="G28" s="105"/>
      <c r="H28" s="105"/>
      <c r="I28" s="110"/>
      <c r="J28" s="109"/>
      <c r="K28" s="108"/>
      <c r="L28" s="108"/>
      <c r="M28" s="109"/>
      <c r="N28" s="121"/>
    </row>
    <row r="29" spans="1:14" ht="15.75">
      <c r="A29" s="36"/>
      <c r="B29" s="129"/>
      <c r="C29" s="129"/>
      <c r="D29" s="140"/>
      <c r="E29" s="129"/>
      <c r="F29" s="129"/>
      <c r="G29" s="130"/>
      <c r="H29" s="131"/>
      <c r="I29" s="132"/>
      <c r="J29" s="96"/>
      <c r="K29" s="96"/>
      <c r="L29" s="96"/>
      <c r="M29" s="96"/>
      <c r="N29" s="96"/>
    </row>
    <row r="30" spans="1:14" ht="15.75">
      <c r="A30" s="37">
        <v>4</v>
      </c>
      <c r="B30" s="133">
        <v>600</v>
      </c>
      <c r="C30" s="133">
        <v>60014</v>
      </c>
      <c r="D30" s="141" t="s">
        <v>61</v>
      </c>
      <c r="E30" s="133" t="s">
        <v>32</v>
      </c>
      <c r="F30" s="133" t="s">
        <v>58</v>
      </c>
      <c r="G30" s="142">
        <v>4240.348</v>
      </c>
      <c r="H30" s="289"/>
      <c r="I30" s="318"/>
      <c r="J30" s="38">
        <v>10</v>
      </c>
      <c r="K30" s="38"/>
      <c r="L30" s="38"/>
      <c r="M30" s="143">
        <f>G30-H30-J30-K30-L30</f>
        <v>4230.348</v>
      </c>
      <c r="N30" s="38"/>
    </row>
    <row r="31" spans="1:14" ht="15.75">
      <c r="A31" s="37"/>
      <c r="B31" s="133"/>
      <c r="C31" s="133"/>
      <c r="D31" s="141" t="s">
        <v>63</v>
      </c>
      <c r="E31" s="133" t="s">
        <v>25</v>
      </c>
      <c r="F31" s="133"/>
      <c r="G31" s="134"/>
      <c r="H31" s="120"/>
      <c r="I31" s="116"/>
      <c r="J31" s="38"/>
      <c r="K31" s="38"/>
      <c r="L31" s="38"/>
      <c r="M31" s="38"/>
      <c r="N31" s="38"/>
    </row>
    <row r="32" spans="1:14" ht="15.75">
      <c r="A32" s="39"/>
      <c r="B32" s="40"/>
      <c r="C32" s="40"/>
      <c r="D32" s="45" t="s">
        <v>62</v>
      </c>
      <c r="E32" s="40"/>
      <c r="F32" s="40"/>
      <c r="G32" s="135"/>
      <c r="H32" s="119"/>
      <c r="I32" s="118"/>
      <c r="J32" s="42"/>
      <c r="K32" s="42"/>
      <c r="L32" s="42"/>
      <c r="M32" s="42"/>
      <c r="N32" s="42"/>
    </row>
    <row r="33" spans="1:14" ht="15.75">
      <c r="A33" s="102"/>
      <c r="B33" s="103"/>
      <c r="C33" s="103"/>
      <c r="D33" s="104"/>
      <c r="E33" s="103"/>
      <c r="F33" s="103"/>
      <c r="G33" s="105"/>
      <c r="H33" s="105"/>
      <c r="I33" s="110"/>
      <c r="J33" s="109"/>
      <c r="K33" s="108"/>
      <c r="L33" s="108"/>
      <c r="M33" s="109"/>
      <c r="N33" s="121"/>
    </row>
    <row r="34" spans="1:14" ht="15.75">
      <c r="A34" s="72"/>
      <c r="B34" s="50"/>
      <c r="C34" s="50"/>
      <c r="D34" s="86"/>
      <c r="E34" s="50"/>
      <c r="F34" s="50"/>
      <c r="G34" s="56"/>
      <c r="H34" s="94"/>
      <c r="I34" s="99"/>
      <c r="J34" s="31"/>
      <c r="K34" s="96"/>
      <c r="L34" s="96"/>
      <c r="M34" s="31"/>
      <c r="N34" s="31"/>
    </row>
    <row r="35" spans="1:14" ht="15.75">
      <c r="A35" s="64">
        <v>5</v>
      </c>
      <c r="B35" s="52">
        <v>600</v>
      </c>
      <c r="C35" s="52">
        <v>60014</v>
      </c>
      <c r="D35" s="87" t="s">
        <v>99</v>
      </c>
      <c r="E35" s="52" t="s">
        <v>32</v>
      </c>
      <c r="F35" s="52" t="s">
        <v>58</v>
      </c>
      <c r="G35" s="57">
        <v>400</v>
      </c>
      <c r="H35" s="95"/>
      <c r="I35" s="100"/>
      <c r="J35" s="29">
        <v>12.8</v>
      </c>
      <c r="K35" s="38"/>
      <c r="L35" s="38"/>
      <c r="M35" s="29">
        <v>387.2</v>
      </c>
      <c r="N35" s="29"/>
    </row>
    <row r="36" spans="1:14" ht="15.75">
      <c r="A36" s="64"/>
      <c r="B36" s="52"/>
      <c r="C36" s="52"/>
      <c r="D36" s="87" t="s">
        <v>66</v>
      </c>
      <c r="E36" s="52" t="s">
        <v>25</v>
      </c>
      <c r="F36" s="52"/>
      <c r="G36" s="57"/>
      <c r="H36" s="95"/>
      <c r="I36" s="100"/>
      <c r="J36" s="29"/>
      <c r="K36" s="38"/>
      <c r="L36" s="38"/>
      <c r="M36" s="29"/>
      <c r="N36" s="29"/>
    </row>
    <row r="37" spans="1:14" ht="15.75">
      <c r="A37" s="66"/>
      <c r="B37" s="54"/>
      <c r="C37" s="54"/>
      <c r="D37" s="89"/>
      <c r="E37" s="54"/>
      <c r="F37" s="54"/>
      <c r="G37" s="58"/>
      <c r="H37" s="98"/>
      <c r="I37" s="101"/>
      <c r="J37" s="30"/>
      <c r="K37" s="42"/>
      <c r="L37" s="42"/>
      <c r="M37" s="30"/>
      <c r="N37" s="30"/>
    </row>
    <row r="38" spans="1:14" ht="15.75">
      <c r="A38" s="111"/>
      <c r="B38" s="112"/>
      <c r="C38" s="112"/>
      <c r="D38" s="113"/>
      <c r="E38" s="112"/>
      <c r="F38" s="112"/>
      <c r="G38" s="106"/>
      <c r="H38" s="106"/>
      <c r="I38" s="107"/>
      <c r="J38" s="114"/>
      <c r="K38" s="115"/>
      <c r="L38" s="115"/>
      <c r="M38" s="114"/>
      <c r="N38" s="122"/>
    </row>
    <row r="39" spans="1:14" ht="15.75">
      <c r="A39" s="72"/>
      <c r="B39" s="50"/>
      <c r="C39" s="50"/>
      <c r="D39" s="86"/>
      <c r="E39" s="50"/>
      <c r="F39" s="50"/>
      <c r="G39" s="56"/>
      <c r="H39" s="94"/>
      <c r="I39" s="99"/>
      <c r="J39" s="31"/>
      <c r="K39" s="96"/>
      <c r="L39" s="96"/>
      <c r="M39" s="31"/>
      <c r="N39" s="31"/>
    </row>
    <row r="40" spans="1:14" ht="15.75">
      <c r="A40" s="64">
        <v>6</v>
      </c>
      <c r="B40" s="52">
        <v>600</v>
      </c>
      <c r="C40" s="52">
        <v>60014</v>
      </c>
      <c r="D40" s="87" t="s">
        <v>67</v>
      </c>
      <c r="E40" s="52" t="s">
        <v>32</v>
      </c>
      <c r="F40" s="52" t="s">
        <v>68</v>
      </c>
      <c r="G40" s="57">
        <v>5300</v>
      </c>
      <c r="H40" s="346">
        <v>1181.3</v>
      </c>
      <c r="I40" s="347"/>
      <c r="J40" s="29"/>
      <c r="K40" s="38"/>
      <c r="L40" s="29">
        <v>1000</v>
      </c>
      <c r="M40" s="29">
        <f>G40-H40-J40</f>
        <v>4118.7</v>
      </c>
      <c r="N40" s="29"/>
    </row>
    <row r="41" spans="1:14" ht="15.75">
      <c r="A41" s="64"/>
      <c r="B41" s="52"/>
      <c r="C41" s="52"/>
      <c r="D41" s="87" t="s">
        <v>75</v>
      </c>
      <c r="E41" s="52" t="s">
        <v>25</v>
      </c>
      <c r="F41" s="52"/>
      <c r="G41" s="57"/>
      <c r="H41" s="95"/>
      <c r="I41" s="100"/>
      <c r="J41" s="29"/>
      <c r="K41" s="38"/>
      <c r="L41" s="134" t="s">
        <v>123</v>
      </c>
      <c r="M41" s="29"/>
      <c r="N41" s="29"/>
    </row>
    <row r="42" spans="1:14" ht="15.75">
      <c r="A42" s="66"/>
      <c r="B42" s="54"/>
      <c r="C42" s="54"/>
      <c r="D42" s="89"/>
      <c r="E42" s="54"/>
      <c r="F42" s="54"/>
      <c r="G42" s="58"/>
      <c r="H42" s="98"/>
      <c r="I42" s="101"/>
      <c r="J42" s="30"/>
      <c r="K42" s="42"/>
      <c r="L42" s="42">
        <v>700</v>
      </c>
      <c r="M42" s="30"/>
      <c r="N42" s="30"/>
    </row>
    <row r="43" spans="1:14" ht="15.75">
      <c r="A43" s="111"/>
      <c r="B43" s="112"/>
      <c r="C43" s="112"/>
      <c r="D43" s="113"/>
      <c r="E43" s="112"/>
      <c r="F43" s="112"/>
      <c r="G43" s="106"/>
      <c r="H43" s="106"/>
      <c r="I43" s="107"/>
      <c r="J43" s="114"/>
      <c r="K43" s="115"/>
      <c r="L43" s="115"/>
      <c r="M43" s="114"/>
      <c r="N43" s="122"/>
    </row>
    <row r="44" spans="1:14" ht="15.75">
      <c r="A44" s="123"/>
      <c r="B44" s="50"/>
      <c r="C44" s="50"/>
      <c r="D44" s="127" t="s">
        <v>85</v>
      </c>
      <c r="E44" s="129"/>
      <c r="F44" s="129"/>
      <c r="G44" s="130"/>
      <c r="H44" s="131"/>
      <c r="I44" s="132"/>
      <c r="J44" s="96"/>
      <c r="K44" s="96"/>
      <c r="L44" s="96"/>
      <c r="M44" s="96"/>
      <c r="N44" s="31"/>
    </row>
    <row r="45" spans="1:14" ht="15.75">
      <c r="A45" s="124">
        <v>7</v>
      </c>
      <c r="B45" s="52">
        <v>600</v>
      </c>
      <c r="C45" s="52">
        <v>60014</v>
      </c>
      <c r="D45" s="127" t="s">
        <v>86</v>
      </c>
      <c r="E45" s="133" t="s">
        <v>32</v>
      </c>
      <c r="F45" s="133" t="s">
        <v>58</v>
      </c>
      <c r="G45" s="134">
        <v>2800</v>
      </c>
      <c r="H45" s="120"/>
      <c r="I45" s="116"/>
      <c r="J45" s="38">
        <v>110</v>
      </c>
      <c r="K45" s="38"/>
      <c r="L45" s="38">
        <v>200</v>
      </c>
      <c r="M45" s="38">
        <v>2490</v>
      </c>
      <c r="N45" s="29"/>
    </row>
    <row r="46" spans="1:14" ht="15.75">
      <c r="A46" s="124"/>
      <c r="B46" s="52"/>
      <c r="C46" s="52"/>
      <c r="D46" s="127" t="s">
        <v>87</v>
      </c>
      <c r="E46" s="133" t="s">
        <v>25</v>
      </c>
      <c r="F46" s="133"/>
      <c r="G46" s="134"/>
      <c r="H46" s="120"/>
      <c r="I46" s="116"/>
      <c r="J46" s="38"/>
      <c r="K46" s="38"/>
      <c r="L46" s="38"/>
      <c r="M46" s="38"/>
      <c r="N46" s="29"/>
    </row>
    <row r="47" spans="1:14" ht="15.75">
      <c r="A47" s="125"/>
      <c r="B47" s="54"/>
      <c r="C47" s="54"/>
      <c r="D47" s="128" t="s">
        <v>84</v>
      </c>
      <c r="E47" s="40"/>
      <c r="F47" s="40"/>
      <c r="G47" s="135"/>
      <c r="H47" s="119"/>
      <c r="I47" s="118"/>
      <c r="J47" s="42"/>
      <c r="K47" s="42"/>
      <c r="L47" s="42"/>
      <c r="M47" s="42"/>
      <c r="N47" s="30"/>
    </row>
    <row r="48" spans="1:14" ht="15.75">
      <c r="A48" s="111"/>
      <c r="B48" s="112"/>
      <c r="C48" s="112"/>
      <c r="D48" s="136"/>
      <c r="E48" s="137"/>
      <c r="F48" s="137"/>
      <c r="G48" s="138"/>
      <c r="H48" s="138"/>
      <c r="I48" s="117"/>
      <c r="J48" s="115"/>
      <c r="K48" s="115"/>
      <c r="L48" s="115"/>
      <c r="M48" s="115"/>
      <c r="N48" s="122"/>
    </row>
    <row r="49" spans="1:14" ht="15.75">
      <c r="A49" s="72"/>
      <c r="B49" s="50"/>
      <c r="C49" s="50"/>
      <c r="D49" s="139" t="s">
        <v>97</v>
      </c>
      <c r="E49" s="129"/>
      <c r="F49" s="129"/>
      <c r="G49" s="130"/>
      <c r="H49" s="131"/>
      <c r="I49" s="132"/>
      <c r="J49" s="96"/>
      <c r="K49" s="96"/>
      <c r="L49" s="96"/>
      <c r="M49" s="96"/>
      <c r="N49" s="31"/>
    </row>
    <row r="50" spans="1:14" ht="15.75">
      <c r="A50" s="64">
        <v>8</v>
      </c>
      <c r="B50" s="52">
        <v>600</v>
      </c>
      <c r="C50" s="52">
        <v>60014</v>
      </c>
      <c r="D50" s="127" t="s">
        <v>88</v>
      </c>
      <c r="E50" s="133" t="s">
        <v>32</v>
      </c>
      <c r="F50" s="133" t="s">
        <v>58</v>
      </c>
      <c r="G50" s="134">
        <v>1331</v>
      </c>
      <c r="H50" s="120"/>
      <c r="I50" s="116"/>
      <c r="J50" s="38">
        <v>31</v>
      </c>
      <c r="K50" s="38"/>
      <c r="L50" s="38"/>
      <c r="M50" s="38">
        <v>1300</v>
      </c>
      <c r="N50" s="29"/>
    </row>
    <row r="51" spans="1:14" ht="15.75">
      <c r="A51" s="64"/>
      <c r="B51" s="52"/>
      <c r="C51" s="52"/>
      <c r="D51" s="127" t="s">
        <v>98</v>
      </c>
      <c r="E51" s="133" t="s">
        <v>25</v>
      </c>
      <c r="F51" s="133"/>
      <c r="G51" s="134"/>
      <c r="H51" s="120"/>
      <c r="I51" s="116"/>
      <c r="J51" s="38"/>
      <c r="K51" s="38"/>
      <c r="L51" s="38"/>
      <c r="M51" s="38"/>
      <c r="N51" s="29"/>
    </row>
    <row r="52" spans="1:14" ht="15.75">
      <c r="A52" s="66"/>
      <c r="B52" s="54"/>
      <c r="C52" s="54"/>
      <c r="D52" s="128"/>
      <c r="E52" s="40"/>
      <c r="F52" s="40"/>
      <c r="G52" s="135"/>
      <c r="H52" s="119"/>
      <c r="I52" s="118"/>
      <c r="J52" s="42"/>
      <c r="K52" s="42"/>
      <c r="L52" s="42"/>
      <c r="M52" s="42"/>
      <c r="N52" s="30"/>
    </row>
    <row r="53" spans="1:14" ht="15.75">
      <c r="A53" s="111"/>
      <c r="B53" s="112"/>
      <c r="C53" s="112"/>
      <c r="D53" s="136"/>
      <c r="E53" s="137"/>
      <c r="F53" s="137"/>
      <c r="G53" s="138"/>
      <c r="H53" s="138"/>
      <c r="I53" s="117"/>
      <c r="J53" s="115"/>
      <c r="K53" s="115"/>
      <c r="L53" s="115"/>
      <c r="M53" s="115"/>
      <c r="N53" s="122"/>
    </row>
    <row r="54" spans="1:14" ht="15.75">
      <c r="A54" s="72"/>
      <c r="B54" s="50"/>
      <c r="C54" s="50"/>
      <c r="D54" s="127" t="s">
        <v>89</v>
      </c>
      <c r="E54" s="129"/>
      <c r="F54" s="129"/>
      <c r="G54" s="130"/>
      <c r="H54" s="131"/>
      <c r="I54" s="132"/>
      <c r="J54" s="96"/>
      <c r="K54" s="96"/>
      <c r="L54" s="96"/>
      <c r="M54" s="96"/>
      <c r="N54" s="31"/>
    </row>
    <row r="55" spans="1:14" ht="15.75">
      <c r="A55" s="64">
        <v>9</v>
      </c>
      <c r="B55" s="52">
        <v>600</v>
      </c>
      <c r="C55" s="52">
        <v>60014</v>
      </c>
      <c r="D55" s="127" t="s">
        <v>91</v>
      </c>
      <c r="E55" s="133" t="s">
        <v>32</v>
      </c>
      <c r="F55" s="133" t="s">
        <v>58</v>
      </c>
      <c r="G55" s="134">
        <v>2830</v>
      </c>
      <c r="H55" s="120"/>
      <c r="I55" s="116"/>
      <c r="J55" s="38"/>
      <c r="K55" s="38"/>
      <c r="L55" s="38">
        <v>780</v>
      </c>
      <c r="M55" s="38">
        <v>2050</v>
      </c>
      <c r="N55" s="29"/>
    </row>
    <row r="56" spans="1:14" ht="15.75">
      <c r="A56" s="64"/>
      <c r="B56" s="52"/>
      <c r="C56" s="52"/>
      <c r="D56" s="127" t="s">
        <v>90</v>
      </c>
      <c r="E56" s="133" t="s">
        <v>25</v>
      </c>
      <c r="F56" s="133"/>
      <c r="G56" s="134"/>
      <c r="H56" s="120"/>
      <c r="I56" s="116"/>
      <c r="J56" s="38"/>
      <c r="K56" s="38"/>
      <c r="L56" s="134" t="s">
        <v>123</v>
      </c>
      <c r="M56" s="38"/>
      <c r="N56" s="29"/>
    </row>
    <row r="57" spans="1:14" ht="15.75">
      <c r="A57" s="66"/>
      <c r="B57" s="54"/>
      <c r="C57" s="54"/>
      <c r="D57" s="126"/>
      <c r="E57" s="40"/>
      <c r="F57" s="40"/>
      <c r="G57" s="135"/>
      <c r="H57" s="119"/>
      <c r="I57" s="118"/>
      <c r="J57" s="42"/>
      <c r="K57" s="42"/>
      <c r="L57" s="42">
        <v>620</v>
      </c>
      <c r="M57" s="42"/>
      <c r="N57" s="30"/>
    </row>
    <row r="58" spans="1:14" ht="15.75">
      <c r="A58" s="111"/>
      <c r="B58" s="112"/>
      <c r="C58" s="112"/>
      <c r="D58" s="144"/>
      <c r="E58" s="137"/>
      <c r="F58" s="137"/>
      <c r="G58" s="138"/>
      <c r="H58" s="138"/>
      <c r="I58" s="117"/>
      <c r="J58" s="115"/>
      <c r="K58" s="115"/>
      <c r="L58" s="115"/>
      <c r="M58" s="115"/>
      <c r="N58" s="122"/>
    </row>
    <row r="59" spans="1:14" ht="15.75">
      <c r="A59" s="72"/>
      <c r="B59" s="50"/>
      <c r="C59" s="50"/>
      <c r="D59" s="139"/>
      <c r="E59" s="129"/>
      <c r="F59" s="129"/>
      <c r="G59" s="130"/>
      <c r="H59" s="131"/>
      <c r="I59" s="132"/>
      <c r="J59" s="96"/>
      <c r="K59" s="96"/>
      <c r="L59" s="96"/>
      <c r="M59" s="96"/>
      <c r="N59" s="31"/>
    </row>
    <row r="60" spans="1:14" ht="15.75">
      <c r="A60" s="64">
        <v>10</v>
      </c>
      <c r="B60" s="52">
        <v>600</v>
      </c>
      <c r="C60" s="52">
        <v>60014</v>
      </c>
      <c r="D60" s="127" t="s">
        <v>92</v>
      </c>
      <c r="E60" s="133" t="s">
        <v>32</v>
      </c>
      <c r="F60" s="133" t="s">
        <v>94</v>
      </c>
      <c r="G60" s="134">
        <v>2501</v>
      </c>
      <c r="H60" s="120"/>
      <c r="I60" s="116"/>
      <c r="J60" s="38">
        <v>1</v>
      </c>
      <c r="K60" s="38"/>
      <c r="L60" s="38"/>
      <c r="M60" s="38"/>
      <c r="N60" s="38">
        <v>2500</v>
      </c>
    </row>
    <row r="61" spans="1:14" ht="15.75">
      <c r="A61" s="64"/>
      <c r="B61" s="52"/>
      <c r="C61" s="52"/>
      <c r="D61" s="127" t="s">
        <v>93</v>
      </c>
      <c r="E61" s="133" t="s">
        <v>25</v>
      </c>
      <c r="F61" s="133"/>
      <c r="G61" s="134"/>
      <c r="H61" s="120"/>
      <c r="I61" s="116"/>
      <c r="J61" s="38"/>
      <c r="K61" s="38"/>
      <c r="L61" s="38"/>
      <c r="M61" s="38"/>
      <c r="N61" s="29"/>
    </row>
    <row r="62" spans="1:14" ht="15.75">
      <c r="A62" s="66"/>
      <c r="B62" s="54"/>
      <c r="C62" s="54"/>
      <c r="D62" s="128"/>
      <c r="E62" s="40"/>
      <c r="F62" s="40"/>
      <c r="G62" s="135"/>
      <c r="H62" s="119"/>
      <c r="I62" s="118"/>
      <c r="J62" s="42"/>
      <c r="K62" s="42"/>
      <c r="L62" s="42"/>
      <c r="M62" s="42"/>
      <c r="N62" s="30"/>
    </row>
    <row r="63" spans="1:14" ht="15.75">
      <c r="A63" s="322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53"/>
    </row>
    <row r="64" spans="1:14" ht="15.75">
      <c r="A64" s="64">
        <v>11</v>
      </c>
      <c r="B64" s="52">
        <v>700</v>
      </c>
      <c r="C64" s="52">
        <v>70005</v>
      </c>
      <c r="D64" s="53" t="s">
        <v>44</v>
      </c>
      <c r="E64" s="52" t="s">
        <v>28</v>
      </c>
      <c r="F64" s="52" t="s">
        <v>47</v>
      </c>
      <c r="G64" s="57">
        <v>831</v>
      </c>
      <c r="H64" s="313">
        <v>46.315</v>
      </c>
      <c r="I64" s="314"/>
      <c r="J64" s="29">
        <v>110</v>
      </c>
      <c r="K64" s="29"/>
      <c r="L64" s="29"/>
      <c r="M64" s="65">
        <v>674.685</v>
      </c>
      <c r="N64" s="29"/>
    </row>
    <row r="65" spans="1:14" ht="15.75">
      <c r="A65" s="64"/>
      <c r="B65" s="52"/>
      <c r="C65" s="52"/>
      <c r="D65" s="53" t="s">
        <v>45</v>
      </c>
      <c r="E65" s="52" t="s">
        <v>39</v>
      </c>
      <c r="F65" s="52"/>
      <c r="G65" s="57"/>
      <c r="H65" s="346"/>
      <c r="I65" s="347"/>
      <c r="J65" s="29"/>
      <c r="K65" s="29"/>
      <c r="L65" s="29"/>
      <c r="M65" s="29"/>
      <c r="N65" s="29"/>
    </row>
    <row r="66" spans="1:14" ht="15.75">
      <c r="A66" s="66"/>
      <c r="B66" s="54"/>
      <c r="C66" s="54"/>
      <c r="D66" s="55" t="s">
        <v>46</v>
      </c>
      <c r="E66" s="54"/>
      <c r="F66" s="54"/>
      <c r="G66" s="58"/>
      <c r="H66" s="348"/>
      <c r="I66" s="349"/>
      <c r="J66" s="30"/>
      <c r="K66" s="30"/>
      <c r="L66" s="30"/>
      <c r="M66" s="30"/>
      <c r="N66" s="30"/>
    </row>
    <row r="67" spans="1:14" ht="15.75">
      <c r="A67" s="342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4"/>
    </row>
    <row r="68" spans="1:14" ht="15.75">
      <c r="A68" s="36"/>
      <c r="B68" s="50"/>
      <c r="C68" s="50"/>
      <c r="D68" s="51"/>
      <c r="E68" s="50" t="s">
        <v>26</v>
      </c>
      <c r="F68" s="50"/>
      <c r="G68" s="56"/>
      <c r="H68" s="345"/>
      <c r="I68" s="344"/>
      <c r="J68" s="31"/>
      <c r="K68" s="31"/>
      <c r="L68" s="31"/>
      <c r="M68" s="31"/>
      <c r="N68" s="31"/>
    </row>
    <row r="69" spans="1:14" ht="15.75">
      <c r="A69" s="64">
        <v>12</v>
      </c>
      <c r="B69" s="52">
        <v>700</v>
      </c>
      <c r="C69" s="52">
        <v>70005</v>
      </c>
      <c r="D69" s="53" t="s">
        <v>40</v>
      </c>
      <c r="E69" s="52" t="s">
        <v>39</v>
      </c>
      <c r="F69" s="52" t="s">
        <v>37</v>
      </c>
      <c r="G69" s="57">
        <v>785</v>
      </c>
      <c r="H69" s="313">
        <v>1.952</v>
      </c>
      <c r="I69" s="314"/>
      <c r="J69" s="29">
        <v>5</v>
      </c>
      <c r="K69" s="29"/>
      <c r="L69" s="29"/>
      <c r="M69" s="29">
        <v>217</v>
      </c>
      <c r="N69" s="65">
        <v>561.048</v>
      </c>
    </row>
    <row r="70" spans="1:14" ht="15.75">
      <c r="A70" s="37"/>
      <c r="B70" s="52"/>
      <c r="C70" s="52"/>
      <c r="D70" s="53" t="s">
        <v>41</v>
      </c>
      <c r="E70" s="52"/>
      <c r="F70" s="52"/>
      <c r="G70" s="57"/>
      <c r="H70" s="346"/>
      <c r="I70" s="347"/>
      <c r="J70" s="29"/>
      <c r="K70" s="29"/>
      <c r="L70" s="29"/>
      <c r="M70" s="29"/>
      <c r="N70" s="29"/>
    </row>
    <row r="71" spans="1:14" ht="15.75">
      <c r="A71" s="39"/>
      <c r="B71" s="54"/>
      <c r="C71" s="54"/>
      <c r="D71" s="55" t="s">
        <v>48</v>
      </c>
      <c r="E71" s="54"/>
      <c r="F71" s="54"/>
      <c r="G71" s="58"/>
      <c r="H71" s="348"/>
      <c r="I71" s="349"/>
      <c r="J71" s="30"/>
      <c r="K71" s="30"/>
      <c r="L71" s="30"/>
      <c r="M71" s="30"/>
      <c r="N71" s="30"/>
    </row>
    <row r="72" spans="1:14" ht="15.75">
      <c r="A72" s="316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8"/>
    </row>
    <row r="73" spans="1:14" ht="15.75">
      <c r="A73" s="72"/>
      <c r="B73" s="73"/>
      <c r="C73" s="74"/>
      <c r="D73" s="75"/>
      <c r="E73" s="74"/>
      <c r="F73" s="75"/>
      <c r="G73" s="76"/>
      <c r="H73" s="330"/>
      <c r="I73" s="330"/>
      <c r="J73" s="76"/>
      <c r="K73" s="75"/>
      <c r="L73" s="76"/>
      <c r="M73" s="75"/>
      <c r="N73" s="76"/>
    </row>
    <row r="74" spans="1:14" ht="15.75">
      <c r="A74" s="64">
        <v>13</v>
      </c>
      <c r="B74" s="77">
        <v>700</v>
      </c>
      <c r="C74" s="78">
        <v>70005</v>
      </c>
      <c r="D74" s="70" t="s">
        <v>40</v>
      </c>
      <c r="E74" s="78" t="s">
        <v>26</v>
      </c>
      <c r="F74" s="77" t="s">
        <v>37</v>
      </c>
      <c r="G74" s="79">
        <v>482</v>
      </c>
      <c r="H74" s="331">
        <v>1.952</v>
      </c>
      <c r="I74" s="331"/>
      <c r="J74" s="79">
        <v>5</v>
      </c>
      <c r="K74" s="68"/>
      <c r="L74" s="80"/>
      <c r="M74" s="68">
        <v>73.2</v>
      </c>
      <c r="N74" s="81">
        <v>401.848</v>
      </c>
    </row>
    <row r="75" spans="1:14" ht="15.75">
      <c r="A75" s="64"/>
      <c r="B75" s="77"/>
      <c r="C75" s="78"/>
      <c r="D75" s="70" t="s">
        <v>41</v>
      </c>
      <c r="E75" s="78" t="s">
        <v>39</v>
      </c>
      <c r="F75" s="68"/>
      <c r="G75" s="80"/>
      <c r="H75" s="331"/>
      <c r="I75" s="331"/>
      <c r="J75" s="80"/>
      <c r="K75" s="68"/>
      <c r="L75" s="80"/>
      <c r="M75" s="68"/>
      <c r="N75" s="80"/>
    </row>
    <row r="76" spans="1:14" ht="15.75">
      <c r="A76" s="66"/>
      <c r="B76" s="82"/>
      <c r="C76" s="83"/>
      <c r="D76" s="71" t="s">
        <v>49</v>
      </c>
      <c r="E76" s="83"/>
      <c r="F76" s="69"/>
      <c r="G76" s="84"/>
      <c r="H76" s="332"/>
      <c r="I76" s="332"/>
      <c r="J76" s="84"/>
      <c r="K76" s="69"/>
      <c r="L76" s="84"/>
      <c r="M76" s="69"/>
      <c r="N76" s="84"/>
    </row>
    <row r="77" spans="1:14" ht="15.75">
      <c r="A77" s="325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7"/>
    </row>
    <row r="78" spans="1:14" ht="15.75">
      <c r="A78" s="64">
        <v>14</v>
      </c>
      <c r="B78" s="52">
        <v>754</v>
      </c>
      <c r="C78" s="52">
        <v>75411</v>
      </c>
      <c r="D78" s="87" t="s">
        <v>33</v>
      </c>
      <c r="E78" s="52" t="s">
        <v>28</v>
      </c>
      <c r="F78" s="52" t="s">
        <v>36</v>
      </c>
      <c r="G78" s="88">
        <f>H78+K78</f>
        <v>7293.073</v>
      </c>
      <c r="H78" s="337">
        <v>6868.073</v>
      </c>
      <c r="I78" s="338"/>
      <c r="J78" s="29"/>
      <c r="K78" s="29">
        <v>425</v>
      </c>
      <c r="L78" s="38"/>
      <c r="M78" s="65"/>
      <c r="N78" s="53"/>
    </row>
    <row r="79" spans="1:14" ht="15.75">
      <c r="A79" s="64"/>
      <c r="B79" s="52"/>
      <c r="C79" s="52"/>
      <c r="D79" s="87" t="s">
        <v>29</v>
      </c>
      <c r="E79" s="52" t="s">
        <v>39</v>
      </c>
      <c r="F79" s="52"/>
      <c r="G79" s="57"/>
      <c r="H79" s="289"/>
      <c r="I79" s="318"/>
      <c r="J79" s="38"/>
      <c r="K79" s="29"/>
      <c r="L79" s="38"/>
      <c r="M79" s="29"/>
      <c r="N79" s="53"/>
    </row>
    <row r="80" spans="1:14" ht="15.75">
      <c r="A80" s="66"/>
      <c r="B80" s="54"/>
      <c r="C80" s="54"/>
      <c r="D80" s="89"/>
      <c r="E80" s="54"/>
      <c r="F80" s="54"/>
      <c r="G80" s="58"/>
      <c r="H80" s="341"/>
      <c r="I80" s="340"/>
      <c r="J80" s="42"/>
      <c r="K80" s="30"/>
      <c r="L80" s="42"/>
      <c r="M80" s="30"/>
      <c r="N80" s="55"/>
    </row>
    <row r="81" spans="1:14" ht="15.75">
      <c r="A81" s="155"/>
      <c r="B81" s="112"/>
      <c r="C81" s="112"/>
      <c r="D81" s="113"/>
      <c r="E81" s="112"/>
      <c r="F81" s="112"/>
      <c r="G81" s="106"/>
      <c r="H81" s="138"/>
      <c r="I81" s="117"/>
      <c r="J81" s="115"/>
      <c r="K81" s="114"/>
      <c r="L81" s="115"/>
      <c r="M81" s="114"/>
      <c r="N81" s="71"/>
    </row>
    <row r="82" spans="1:14" ht="15.75">
      <c r="A82" s="72"/>
      <c r="B82" s="50"/>
      <c r="C82" s="50"/>
      <c r="D82" s="86" t="s">
        <v>117</v>
      </c>
      <c r="E82" s="50" t="s">
        <v>26</v>
      </c>
      <c r="F82" s="50"/>
      <c r="G82" s="56"/>
      <c r="H82" s="131"/>
      <c r="I82" s="132"/>
      <c r="J82" s="96"/>
      <c r="K82" s="31"/>
      <c r="L82" s="96"/>
      <c r="M82" s="31"/>
      <c r="N82" s="51"/>
    </row>
    <row r="83" spans="1:14" ht="15.75">
      <c r="A83" s="64">
        <v>15</v>
      </c>
      <c r="B83" s="52">
        <v>801</v>
      </c>
      <c r="C83" s="52">
        <v>80130</v>
      </c>
      <c r="D83" s="87" t="s">
        <v>118</v>
      </c>
      <c r="E83" s="52" t="s">
        <v>39</v>
      </c>
      <c r="F83" s="52" t="s">
        <v>120</v>
      </c>
      <c r="G83" s="88">
        <v>586.481</v>
      </c>
      <c r="H83" s="350">
        <v>581.827</v>
      </c>
      <c r="I83" s="351"/>
      <c r="J83" s="143">
        <v>4.654</v>
      </c>
      <c r="K83" s="29"/>
      <c r="L83" s="38"/>
      <c r="M83" s="29"/>
      <c r="N83" s="53"/>
    </row>
    <row r="84" spans="1:14" ht="15.75">
      <c r="A84" s="66"/>
      <c r="B84" s="54"/>
      <c r="C84" s="54"/>
      <c r="D84" s="89" t="s">
        <v>119</v>
      </c>
      <c r="E84" s="54"/>
      <c r="F84" s="54"/>
      <c r="G84" s="58"/>
      <c r="H84" s="119"/>
      <c r="I84" s="118"/>
      <c r="J84" s="42"/>
      <c r="K84" s="30"/>
      <c r="L84" s="42"/>
      <c r="M84" s="30"/>
      <c r="N84" s="55"/>
    </row>
    <row r="85" spans="1:14" ht="15.75">
      <c r="A85" s="155"/>
      <c r="B85" s="112"/>
      <c r="C85" s="112"/>
      <c r="D85" s="113"/>
      <c r="E85" s="112"/>
      <c r="F85" s="112"/>
      <c r="G85" s="106"/>
      <c r="H85" s="138"/>
      <c r="I85" s="117"/>
      <c r="J85" s="115"/>
      <c r="K85" s="114"/>
      <c r="L85" s="115"/>
      <c r="M85" s="114"/>
      <c r="N85" s="71"/>
    </row>
    <row r="86" spans="1:14" ht="15.75">
      <c r="A86" s="72"/>
      <c r="B86" s="50"/>
      <c r="C86" s="50"/>
      <c r="D86" s="76" t="s">
        <v>115</v>
      </c>
      <c r="E86" s="50" t="s">
        <v>26</v>
      </c>
      <c r="F86" s="50"/>
      <c r="G86" s="56"/>
      <c r="H86" s="131"/>
      <c r="I86" s="132"/>
      <c r="J86" s="96"/>
      <c r="K86" s="31"/>
      <c r="L86" s="96"/>
      <c r="M86" s="31"/>
      <c r="N86" s="51"/>
    </row>
    <row r="87" spans="1:14" ht="15.75">
      <c r="A87" s="64">
        <v>16</v>
      </c>
      <c r="B87" s="52">
        <v>801</v>
      </c>
      <c r="C87" s="52">
        <v>80140</v>
      </c>
      <c r="D87" s="80" t="s">
        <v>116</v>
      </c>
      <c r="E87" s="52" t="s">
        <v>39</v>
      </c>
      <c r="F87" s="52" t="s">
        <v>114</v>
      </c>
      <c r="G87" s="88">
        <v>298.621</v>
      </c>
      <c r="H87" s="350">
        <v>283.314</v>
      </c>
      <c r="I87" s="351"/>
      <c r="J87" s="143">
        <v>15.307</v>
      </c>
      <c r="K87" s="29"/>
      <c r="L87" s="38"/>
      <c r="M87" s="29"/>
      <c r="N87" s="53"/>
    </row>
    <row r="88" spans="1:14" ht="15.75">
      <c r="A88" s="66"/>
      <c r="B88" s="54"/>
      <c r="C88" s="54"/>
      <c r="D88" s="89"/>
      <c r="E88" s="54"/>
      <c r="F88" s="54"/>
      <c r="G88" s="58"/>
      <c r="H88" s="119"/>
      <c r="I88" s="118"/>
      <c r="J88" s="42"/>
      <c r="K88" s="30"/>
      <c r="L88" s="42"/>
      <c r="M88" s="30"/>
      <c r="N88" s="55"/>
    </row>
    <row r="89" spans="1:14" ht="15.75">
      <c r="A89" s="319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49"/>
    </row>
    <row r="90" spans="1:14" ht="15.75">
      <c r="A90" s="72">
        <v>17</v>
      </c>
      <c r="B90" s="50">
        <v>851</v>
      </c>
      <c r="C90" s="50">
        <v>85111</v>
      </c>
      <c r="D90" s="86" t="s">
        <v>33</v>
      </c>
      <c r="E90" s="50" t="s">
        <v>28</v>
      </c>
      <c r="F90" s="50" t="s">
        <v>50</v>
      </c>
      <c r="G90" s="90">
        <v>250370.959</v>
      </c>
      <c r="H90" s="337">
        <v>220240.959</v>
      </c>
      <c r="I90" s="338"/>
      <c r="J90" s="91">
        <v>300</v>
      </c>
      <c r="K90" s="56"/>
      <c r="L90" s="92"/>
      <c r="M90" s="31">
        <f>G90-H90-J90-K90</f>
        <v>29830</v>
      </c>
      <c r="N90" s="43"/>
    </row>
    <row r="91" spans="1:14" ht="15.75">
      <c r="A91" s="64"/>
      <c r="B91" s="52"/>
      <c r="C91" s="52"/>
      <c r="D91" s="87" t="s">
        <v>30</v>
      </c>
      <c r="E91" s="52" t="s">
        <v>39</v>
      </c>
      <c r="F91" s="52"/>
      <c r="G91" s="67"/>
      <c r="H91" s="313"/>
      <c r="I91" s="288"/>
      <c r="J91" s="93"/>
      <c r="K91" s="88"/>
      <c r="L91" s="65"/>
      <c r="M91" s="65"/>
      <c r="N91" s="44"/>
    </row>
    <row r="92" spans="1:14" ht="15.75">
      <c r="A92" s="39"/>
      <c r="B92" s="40"/>
      <c r="C92" s="40"/>
      <c r="D92" s="45"/>
      <c r="E92" s="40"/>
      <c r="F92" s="40"/>
      <c r="G92" s="46"/>
      <c r="H92" s="339"/>
      <c r="I92" s="340"/>
      <c r="J92" s="47"/>
      <c r="K92" s="48"/>
      <c r="L92" s="48"/>
      <c r="M92" s="48"/>
      <c r="N92" s="41"/>
    </row>
    <row r="93" spans="1:14" ht="15.75">
      <c r="A93" s="146"/>
      <c r="B93" s="137"/>
      <c r="C93" s="137"/>
      <c r="D93" s="147"/>
      <c r="E93" s="137"/>
      <c r="F93" s="137"/>
      <c r="G93" s="148"/>
      <c r="H93" s="148"/>
      <c r="I93" s="117"/>
      <c r="J93" s="149"/>
      <c r="K93" s="149"/>
      <c r="L93" s="149"/>
      <c r="M93" s="149"/>
      <c r="N93" s="150"/>
    </row>
    <row r="94" spans="1:14" ht="15.75">
      <c r="A94" s="36"/>
      <c r="B94" s="129"/>
      <c r="C94" s="129"/>
      <c r="D94" s="140" t="s">
        <v>112</v>
      </c>
      <c r="E94" s="129" t="s">
        <v>26</v>
      </c>
      <c r="F94" s="129"/>
      <c r="G94" s="151"/>
      <c r="H94" s="154"/>
      <c r="I94" s="132"/>
      <c r="J94" s="152"/>
      <c r="K94" s="152"/>
      <c r="L94" s="152"/>
      <c r="M94" s="152"/>
      <c r="N94" s="43"/>
    </row>
    <row r="95" spans="1:14" ht="15.75">
      <c r="A95" s="37">
        <v>18</v>
      </c>
      <c r="B95" s="133">
        <v>852</v>
      </c>
      <c r="C95" s="133">
        <v>85202</v>
      </c>
      <c r="D95" s="141" t="s">
        <v>113</v>
      </c>
      <c r="E95" s="133" t="s">
        <v>39</v>
      </c>
      <c r="F95" s="133" t="s">
        <v>114</v>
      </c>
      <c r="G95" s="142">
        <v>97.857</v>
      </c>
      <c r="H95" s="285">
        <v>90.322</v>
      </c>
      <c r="I95" s="347"/>
      <c r="J95" s="143">
        <v>7.535</v>
      </c>
      <c r="K95" s="143"/>
      <c r="L95" s="143"/>
      <c r="M95" s="143"/>
      <c r="N95" s="44"/>
    </row>
    <row r="96" spans="1:14" ht="15.75">
      <c r="A96" s="39"/>
      <c r="B96" s="40"/>
      <c r="C96" s="40"/>
      <c r="D96" s="45"/>
      <c r="E96" s="40"/>
      <c r="F96" s="40"/>
      <c r="G96" s="153"/>
      <c r="H96" s="46"/>
      <c r="I96" s="118"/>
      <c r="J96" s="48"/>
      <c r="K96" s="48"/>
      <c r="L96" s="48"/>
      <c r="M96" s="48"/>
      <c r="N96" s="41"/>
    </row>
    <row r="97" spans="1:14" ht="15.75">
      <c r="A97" s="325"/>
      <c r="B97" s="335"/>
      <c r="C97" s="335"/>
      <c r="D97" s="335"/>
      <c r="E97" s="335"/>
      <c r="F97" s="335"/>
      <c r="G97" s="335"/>
      <c r="H97" s="336"/>
      <c r="I97" s="336"/>
      <c r="J97" s="335"/>
      <c r="K97" s="335"/>
      <c r="L97" s="335"/>
      <c r="M97" s="335"/>
      <c r="N97" s="49"/>
    </row>
    <row r="98" spans="1:14" ht="25.5" customHeight="1">
      <c r="A98" s="24"/>
      <c r="B98" s="25"/>
      <c r="C98" s="25"/>
      <c r="D98" s="26"/>
      <c r="E98" s="27" t="s">
        <v>34</v>
      </c>
      <c r="F98" s="27"/>
      <c r="G98" s="28">
        <f>G90+G78+G74+G69+G64+G40+G35+G30+G25+G20+G15+G60+G55+G50+G45+G95+G87+G83</f>
        <v>318383.836</v>
      </c>
      <c r="H98" s="333">
        <f>H90+H78+H74+H69+H64+H40+H35+H30+H25+H20+H15+H95+H87+H83</f>
        <v>229296.01399999997</v>
      </c>
      <c r="I98" s="334"/>
      <c r="J98" s="28">
        <f>J90+J78+J74+J69+J64+J40+J35+J30+J25+J20+J15+J60+J55+J50+J45+J95+J87+J83</f>
        <v>632.2959999999999</v>
      </c>
      <c r="K98" s="28">
        <f>K90+K78+K74+K69+K64+K40+K35+K30+K25+K20+K15</f>
        <v>425</v>
      </c>
      <c r="L98" s="28">
        <f>L90+L78+L74+L69+L64+L40+L35+L30+L25+L20+L15+L55+L45</f>
        <v>2360</v>
      </c>
      <c r="M98" s="28">
        <f>M90+M78+M74+M69+M64+M40+M35+M30+M25+M20+M15+M60+M55+M50+M45</f>
        <v>60261.55499999999</v>
      </c>
      <c r="N98" s="28">
        <f>N90+N78+N74+N69+N64+N40+N35+N30+N25+N20+N15+N60</f>
        <v>26408.971000000005</v>
      </c>
    </row>
    <row r="99" spans="1:14" ht="15">
      <c r="A99" s="59"/>
      <c r="B99" s="60"/>
      <c r="C99" s="60"/>
      <c r="D99" s="61"/>
      <c r="E99" s="60"/>
      <c r="F99" s="60"/>
      <c r="G99" s="62"/>
      <c r="H99" s="62"/>
      <c r="I99" s="62"/>
      <c r="J99" s="63"/>
      <c r="K99" s="63"/>
      <c r="L99" s="63"/>
      <c r="M99" s="63"/>
      <c r="N99" s="63"/>
    </row>
    <row r="100" spans="1:14" ht="19.5" customHeight="1">
      <c r="A100" s="59"/>
      <c r="B100" s="60"/>
      <c r="C100" s="294" t="s">
        <v>73</v>
      </c>
      <c r="D100" s="292" t="s">
        <v>74</v>
      </c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</row>
    <row r="101" spans="1:14" ht="17.25" customHeight="1">
      <c r="A101" s="59"/>
      <c r="B101" s="60"/>
      <c r="C101" s="295"/>
      <c r="D101" s="296" t="s">
        <v>77</v>
      </c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</row>
    <row r="102" spans="1:14" ht="21.75" customHeight="1">
      <c r="A102" s="62"/>
      <c r="B102" s="60"/>
      <c r="C102" s="85" t="s">
        <v>109</v>
      </c>
      <c r="D102" s="328" t="s">
        <v>128</v>
      </c>
      <c r="E102" s="299"/>
      <c r="F102" s="299"/>
      <c r="G102" s="299"/>
      <c r="H102" s="299"/>
      <c r="I102" s="299"/>
      <c r="J102" s="299"/>
      <c r="K102" s="299"/>
      <c r="L102" s="299"/>
      <c r="M102" s="300"/>
      <c r="N102" s="300"/>
    </row>
    <row r="103" spans="1:14" ht="18" customHeight="1">
      <c r="A103" s="62"/>
      <c r="B103" s="60"/>
      <c r="C103" s="85" t="s">
        <v>101</v>
      </c>
      <c r="D103" s="328" t="s">
        <v>102</v>
      </c>
      <c r="E103" s="300"/>
      <c r="F103" s="300"/>
      <c r="G103" s="300"/>
      <c r="H103" s="300"/>
      <c r="I103" s="300"/>
      <c r="J103" s="300"/>
      <c r="K103" s="300"/>
      <c r="L103" s="300"/>
      <c r="M103" s="300"/>
      <c r="N103" s="145"/>
    </row>
    <row r="104" spans="1:14" ht="18" customHeight="1">
      <c r="A104" s="62"/>
      <c r="B104" s="60"/>
      <c r="C104" s="85" t="s">
        <v>103</v>
      </c>
      <c r="D104" s="301" t="s">
        <v>110</v>
      </c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</row>
    <row r="105" spans="1:14" ht="18" customHeight="1">
      <c r="A105" s="62"/>
      <c r="B105" s="60"/>
      <c r="C105" s="85" t="s">
        <v>104</v>
      </c>
      <c r="D105" s="301" t="s">
        <v>129</v>
      </c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</row>
    <row r="106" spans="1:14" ht="18" customHeight="1">
      <c r="A106" s="62"/>
      <c r="B106" s="60"/>
      <c r="C106" s="85" t="s">
        <v>105</v>
      </c>
      <c r="D106" s="301" t="s">
        <v>111</v>
      </c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</row>
    <row r="107" spans="3:14" ht="21" customHeight="1">
      <c r="C107" s="85" t="s">
        <v>106</v>
      </c>
      <c r="D107" s="328" t="s">
        <v>72</v>
      </c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</row>
    <row r="108" spans="3:14" ht="45" customHeight="1">
      <c r="C108" s="85" t="s">
        <v>107</v>
      </c>
      <c r="D108" s="328" t="s">
        <v>78</v>
      </c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</row>
    <row r="109" spans="3:14" ht="45" customHeight="1">
      <c r="C109" s="85" t="s">
        <v>108</v>
      </c>
      <c r="D109" s="328" t="s">
        <v>79</v>
      </c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</row>
    <row r="110" spans="1:14" ht="15">
      <c r="A110" s="62"/>
      <c r="B110" s="60"/>
      <c r="C110" s="60"/>
      <c r="D110" s="315"/>
      <c r="E110" s="297"/>
      <c r="F110" s="297"/>
      <c r="G110" s="297"/>
      <c r="H110" s="297"/>
      <c r="I110" s="297"/>
      <c r="J110" s="297"/>
      <c r="K110" s="297"/>
      <c r="L110" s="297"/>
      <c r="M110" s="63"/>
      <c r="N110" s="63"/>
    </row>
    <row r="111" spans="1:14" ht="19.5" customHeight="1">
      <c r="A111" s="62"/>
      <c r="B111" s="60"/>
      <c r="C111" s="60"/>
      <c r="D111" s="315"/>
      <c r="E111" s="307"/>
      <c r="F111" s="307"/>
      <c r="G111" s="307"/>
      <c r="H111" s="307"/>
      <c r="I111" s="307"/>
      <c r="J111" s="307"/>
      <c r="K111" s="307"/>
      <c r="L111" s="307"/>
      <c r="M111" s="307"/>
      <c r="N111" s="63"/>
    </row>
  </sheetData>
  <sheetProtection/>
  <mergeCells count="51">
    <mergeCell ref="H17:I17"/>
    <mergeCell ref="H30:I30"/>
    <mergeCell ref="H40:I40"/>
    <mergeCell ref="A63:N63"/>
    <mergeCell ref="K4:L4"/>
    <mergeCell ref="H14:I14"/>
    <mergeCell ref="H15:I15"/>
    <mergeCell ref="H16:I16"/>
    <mergeCell ref="A6:N6"/>
    <mergeCell ref="H9:I13"/>
    <mergeCell ref="J9:N9"/>
    <mergeCell ref="J10:L10"/>
    <mergeCell ref="H68:I68"/>
    <mergeCell ref="H69:I69"/>
    <mergeCell ref="H70:I70"/>
    <mergeCell ref="H71:I71"/>
    <mergeCell ref="H64:I64"/>
    <mergeCell ref="H65:I65"/>
    <mergeCell ref="H66:I66"/>
    <mergeCell ref="A67:N67"/>
    <mergeCell ref="A72:N72"/>
    <mergeCell ref="H73:I73"/>
    <mergeCell ref="H74:I74"/>
    <mergeCell ref="H75:I75"/>
    <mergeCell ref="H76:I76"/>
    <mergeCell ref="A77:N77"/>
    <mergeCell ref="H80:I80"/>
    <mergeCell ref="A89:N89"/>
    <mergeCell ref="H78:I78"/>
    <mergeCell ref="H79:I79"/>
    <mergeCell ref="H90:I90"/>
    <mergeCell ref="H91:I91"/>
    <mergeCell ref="H87:I87"/>
    <mergeCell ref="H83:I83"/>
    <mergeCell ref="H92:I92"/>
    <mergeCell ref="A97:M97"/>
    <mergeCell ref="H98:I98"/>
    <mergeCell ref="C100:C101"/>
    <mergeCell ref="D100:N100"/>
    <mergeCell ref="D101:N101"/>
    <mergeCell ref="H95:I95"/>
    <mergeCell ref="D110:L110"/>
    <mergeCell ref="D111:M111"/>
    <mergeCell ref="D102:N102"/>
    <mergeCell ref="D107:N107"/>
    <mergeCell ref="D108:N108"/>
    <mergeCell ref="D109:N109"/>
    <mergeCell ref="D106:N106"/>
    <mergeCell ref="D103:M103"/>
    <mergeCell ref="D104:N104"/>
    <mergeCell ref="D105:N105"/>
  </mergeCells>
  <printOptions/>
  <pageMargins left="0.75" right="0.75" top="1" bottom="1" header="0.5" footer="0.5"/>
  <pageSetup fitToHeight="7" horizontalDpi="600" verticalDpi="600" orientation="landscape" paperSize="9" scale="61" r:id="rId1"/>
  <headerFooter alignWithMargins="0">
    <oddFooter>&amp;CStrona &amp;P z &amp;N</oddFooter>
  </headerFooter>
  <rowBreaks count="1" manualBreakCount="1">
    <brk id="8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="75" zoomScaleNormal="85" zoomScaleSheetLayoutView="75" zoomScalePageLayoutView="0" workbookViewId="0" topLeftCell="A9">
      <selection activeCell="G41" sqref="G41:M44"/>
    </sheetView>
  </sheetViews>
  <sheetFormatPr defaultColWidth="9.140625" defaultRowHeight="12.75"/>
  <cols>
    <col min="1" max="1" width="4.57421875" style="3" customWidth="1"/>
    <col min="2" max="2" width="6.00390625" style="2" customWidth="1"/>
    <col min="3" max="3" width="10.00390625" style="2" customWidth="1"/>
    <col min="4" max="4" width="43.140625" style="4" customWidth="1"/>
    <col min="5" max="5" width="21.8515625" style="2" customWidth="1"/>
    <col min="6" max="6" width="14.57421875" style="2" customWidth="1"/>
    <col min="7" max="7" width="16.140625" style="3" bestFit="1" customWidth="1"/>
    <col min="8" max="8" width="14.421875" style="3" customWidth="1"/>
    <col min="9" max="9" width="4.28125" style="3" customWidth="1"/>
    <col min="10" max="10" width="15.00390625" style="5" customWidth="1"/>
    <col min="11" max="11" width="15.140625" style="5" customWidth="1"/>
    <col min="12" max="12" width="14.8515625" style="5" customWidth="1"/>
    <col min="13" max="13" width="20.140625" style="5" customWidth="1"/>
    <col min="14" max="14" width="15.00390625" style="5" customWidth="1"/>
    <col min="15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139</v>
      </c>
      <c r="L2" s="7"/>
    </row>
    <row r="3" spans="11:12" ht="18.75">
      <c r="K3" s="6" t="s">
        <v>80</v>
      </c>
      <c r="L3" s="7"/>
    </row>
    <row r="4" spans="11:12" ht="18.75">
      <c r="K4" s="352" t="s">
        <v>127</v>
      </c>
      <c r="L4" s="300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4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7</v>
      </c>
      <c r="K9" s="326"/>
      <c r="L9" s="326"/>
      <c r="M9" s="326"/>
      <c r="N9" s="327"/>
    </row>
    <row r="10" spans="1:14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35">
        <v>2009</v>
      </c>
    </row>
    <row r="11" spans="1:14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</row>
    <row r="12" spans="1:14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</row>
    <row r="13" spans="1:14" ht="15.75">
      <c r="A13" s="13"/>
      <c r="B13" s="14"/>
      <c r="C13" s="14"/>
      <c r="D13" s="15"/>
      <c r="E13" s="14" t="s">
        <v>23</v>
      </c>
      <c r="F13" s="16"/>
      <c r="G13" s="16"/>
      <c r="H13" s="303"/>
      <c r="I13" s="304"/>
      <c r="J13" s="17"/>
      <c r="K13" s="14" t="s">
        <v>24</v>
      </c>
      <c r="L13" s="14"/>
      <c r="M13" s="18"/>
      <c r="N13" s="32"/>
    </row>
    <row r="14" spans="1:14" ht="15">
      <c r="A14" s="354" t="s">
        <v>130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6"/>
    </row>
    <row r="15" spans="1:14" ht="15">
      <c r="A15" s="357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9"/>
    </row>
    <row r="16" spans="1:14" ht="15.75">
      <c r="A16" s="72"/>
      <c r="B16" s="50"/>
      <c r="C16" s="50"/>
      <c r="D16" s="86"/>
      <c r="E16" s="50"/>
      <c r="F16" s="50"/>
      <c r="G16" s="56"/>
      <c r="H16" s="345"/>
      <c r="I16" s="321"/>
      <c r="J16" s="31"/>
      <c r="K16" s="96"/>
      <c r="L16" s="96"/>
      <c r="M16" s="31"/>
      <c r="N16" s="31"/>
    </row>
    <row r="17" spans="1:14" ht="15.75">
      <c r="A17" s="64">
        <v>1</v>
      </c>
      <c r="B17" s="52">
        <v>600</v>
      </c>
      <c r="C17" s="52">
        <v>60014</v>
      </c>
      <c r="D17" s="87" t="s">
        <v>95</v>
      </c>
      <c r="E17" s="52" t="s">
        <v>32</v>
      </c>
      <c r="F17" s="52" t="s">
        <v>53</v>
      </c>
      <c r="G17" s="88">
        <v>32886.497</v>
      </c>
      <c r="H17" s="290"/>
      <c r="I17" s="291"/>
      <c r="J17" s="29">
        <v>10</v>
      </c>
      <c r="K17" s="38"/>
      <c r="L17" s="38"/>
      <c r="M17" s="65">
        <v>9930.422</v>
      </c>
      <c r="N17" s="65">
        <f>G17-J17-M17</f>
        <v>22946.075000000004</v>
      </c>
    </row>
    <row r="18" spans="1:14" ht="15.75">
      <c r="A18" s="64"/>
      <c r="B18" s="52"/>
      <c r="C18" s="52"/>
      <c r="D18" s="87" t="s">
        <v>52</v>
      </c>
      <c r="E18" s="52" t="s">
        <v>25</v>
      </c>
      <c r="F18" s="52"/>
      <c r="G18" s="57"/>
      <c r="H18" s="311"/>
      <c r="I18" s="312"/>
      <c r="J18" s="65"/>
      <c r="K18" s="38"/>
      <c r="L18" s="97"/>
      <c r="M18" s="29"/>
      <c r="N18" s="29"/>
    </row>
    <row r="19" spans="1:14" ht="15.75">
      <c r="A19" s="66"/>
      <c r="B19" s="54"/>
      <c r="C19" s="54"/>
      <c r="D19" s="89"/>
      <c r="E19" s="54"/>
      <c r="F19" s="54"/>
      <c r="G19" s="58"/>
      <c r="H19" s="348"/>
      <c r="I19" s="324"/>
      <c r="J19" s="30"/>
      <c r="K19" s="42"/>
      <c r="L19" s="42"/>
      <c r="M19" s="30"/>
      <c r="N19" s="30"/>
    </row>
    <row r="20" spans="1:14" ht="15.75">
      <c r="A20" s="102"/>
      <c r="B20" s="103"/>
      <c r="C20" s="103"/>
      <c r="D20" s="104"/>
      <c r="E20" s="103"/>
      <c r="F20" s="103"/>
      <c r="G20" s="105"/>
      <c r="H20" s="105"/>
      <c r="I20" s="110"/>
      <c r="J20" s="109"/>
      <c r="K20" s="108"/>
      <c r="L20" s="108"/>
      <c r="M20" s="109"/>
      <c r="N20" s="121"/>
    </row>
    <row r="21" spans="1:14" ht="15.75">
      <c r="A21" s="72"/>
      <c r="B21" s="50"/>
      <c r="C21" s="50"/>
      <c r="D21" s="86" t="s">
        <v>54</v>
      </c>
      <c r="E21" s="50"/>
      <c r="F21" s="50"/>
      <c r="G21" s="56"/>
      <c r="H21" s="94"/>
      <c r="I21" s="99"/>
      <c r="J21" s="31"/>
      <c r="K21" s="96"/>
      <c r="L21" s="96"/>
      <c r="M21" s="31"/>
      <c r="N21" s="31"/>
    </row>
    <row r="22" spans="1:14" ht="15.75">
      <c r="A22" s="64">
        <v>2</v>
      </c>
      <c r="B22" s="52">
        <v>600</v>
      </c>
      <c r="C22" s="52">
        <v>60014</v>
      </c>
      <c r="D22" s="104" t="s">
        <v>100</v>
      </c>
      <c r="E22" s="52" t="s">
        <v>32</v>
      </c>
      <c r="F22" s="52" t="s">
        <v>58</v>
      </c>
      <c r="G22" s="57">
        <v>3650</v>
      </c>
      <c r="H22" s="95"/>
      <c r="I22" s="100"/>
      <c r="J22" s="29">
        <v>10</v>
      </c>
      <c r="K22" s="38"/>
      <c r="L22" s="38"/>
      <c r="M22" s="29">
        <v>3640</v>
      </c>
      <c r="N22" s="29"/>
    </row>
    <row r="23" spans="1:14" ht="15.75">
      <c r="A23" s="64"/>
      <c r="B23" s="52"/>
      <c r="C23" s="52"/>
      <c r="D23" s="87" t="s">
        <v>56</v>
      </c>
      <c r="E23" s="52" t="s">
        <v>25</v>
      </c>
      <c r="F23" s="52"/>
      <c r="G23" s="57"/>
      <c r="H23" s="95"/>
      <c r="I23" s="100"/>
      <c r="J23" s="29"/>
      <c r="K23" s="38"/>
      <c r="L23" s="38"/>
      <c r="M23" s="29"/>
      <c r="N23" s="29"/>
    </row>
    <row r="24" spans="1:14" ht="15.75">
      <c r="A24" s="66"/>
      <c r="B24" s="54"/>
      <c r="C24" s="54"/>
      <c r="D24" s="89" t="s">
        <v>124</v>
      </c>
      <c r="E24" s="54"/>
      <c r="F24" s="54"/>
      <c r="G24" s="58"/>
      <c r="H24" s="98"/>
      <c r="I24" s="101"/>
      <c r="J24" s="30"/>
      <c r="K24" s="42"/>
      <c r="L24" s="42"/>
      <c r="M24" s="30"/>
      <c r="N24" s="30"/>
    </row>
    <row r="25" spans="1:14" ht="15.75">
      <c r="A25" s="102"/>
      <c r="B25" s="103"/>
      <c r="C25" s="103"/>
      <c r="D25" s="104"/>
      <c r="E25" s="103"/>
      <c r="F25" s="103"/>
      <c r="G25" s="105"/>
      <c r="H25" s="105"/>
      <c r="I25" s="110"/>
      <c r="J25" s="109"/>
      <c r="K25" s="108"/>
      <c r="L25" s="108"/>
      <c r="M25" s="109"/>
      <c r="N25" s="121"/>
    </row>
    <row r="26" spans="1:14" ht="15.75">
      <c r="A26" s="72"/>
      <c r="B26" s="50"/>
      <c r="C26" s="50"/>
      <c r="D26" s="86"/>
      <c r="E26" s="50"/>
      <c r="F26" s="50"/>
      <c r="G26" s="56"/>
      <c r="H26" s="94"/>
      <c r="I26" s="99"/>
      <c r="J26" s="31"/>
      <c r="K26" s="96"/>
      <c r="L26" s="96"/>
      <c r="M26" s="31"/>
      <c r="N26" s="31"/>
    </row>
    <row r="27" spans="1:14" ht="15.75">
      <c r="A27" s="64">
        <v>3</v>
      </c>
      <c r="B27" s="52">
        <v>600</v>
      </c>
      <c r="C27" s="52">
        <v>60014</v>
      </c>
      <c r="D27" s="87" t="s">
        <v>96</v>
      </c>
      <c r="E27" s="52" t="s">
        <v>32</v>
      </c>
      <c r="F27" s="52" t="s">
        <v>58</v>
      </c>
      <c r="G27" s="57">
        <v>1700</v>
      </c>
      <c r="H27" s="95"/>
      <c r="I27" s="100"/>
      <c r="J27" s="29">
        <v>380</v>
      </c>
      <c r="K27" s="38"/>
      <c r="L27" s="29"/>
      <c r="M27" s="29">
        <v>1320</v>
      </c>
      <c r="N27" s="29"/>
    </row>
    <row r="28" spans="1:14" ht="15.75">
      <c r="A28" s="64"/>
      <c r="B28" s="52"/>
      <c r="C28" s="52"/>
      <c r="D28" s="87" t="s">
        <v>60</v>
      </c>
      <c r="E28" s="52" t="s">
        <v>25</v>
      </c>
      <c r="F28" s="52"/>
      <c r="G28" s="57"/>
      <c r="H28" s="95"/>
      <c r="I28" s="100"/>
      <c r="J28" s="29"/>
      <c r="K28" s="38"/>
      <c r="L28" s="134"/>
      <c r="M28" s="29"/>
      <c r="N28" s="29"/>
    </row>
    <row r="29" spans="1:14" ht="15.75">
      <c r="A29" s="66"/>
      <c r="B29" s="54"/>
      <c r="C29" s="54"/>
      <c r="D29" s="89"/>
      <c r="E29" s="54"/>
      <c r="F29" s="54"/>
      <c r="G29" s="58"/>
      <c r="H29" s="98"/>
      <c r="I29" s="101"/>
      <c r="J29" s="30"/>
      <c r="K29" s="42"/>
      <c r="L29" s="42"/>
      <c r="M29" s="30"/>
      <c r="N29" s="30"/>
    </row>
    <row r="30" spans="1:14" ht="15.75">
      <c r="A30" s="102"/>
      <c r="B30" s="103"/>
      <c r="C30" s="103"/>
      <c r="D30" s="104"/>
      <c r="E30" s="103"/>
      <c r="F30" s="103"/>
      <c r="G30" s="105"/>
      <c r="H30" s="105"/>
      <c r="I30" s="110"/>
      <c r="J30" s="109"/>
      <c r="K30" s="108"/>
      <c r="L30" s="108"/>
      <c r="M30" s="109"/>
      <c r="N30" s="121"/>
    </row>
    <row r="31" spans="1:14" ht="15.75">
      <c r="A31" s="36"/>
      <c r="B31" s="129"/>
      <c r="C31" s="129"/>
      <c r="D31" s="140"/>
      <c r="E31" s="129"/>
      <c r="F31" s="129"/>
      <c r="G31" s="130"/>
      <c r="H31" s="131"/>
      <c r="I31" s="132"/>
      <c r="J31" s="96"/>
      <c r="K31" s="96"/>
      <c r="L31" s="96"/>
      <c r="M31" s="96"/>
      <c r="N31" s="96"/>
    </row>
    <row r="32" spans="1:14" ht="15.75">
      <c r="A32" s="37">
        <v>4</v>
      </c>
      <c r="B32" s="133">
        <v>600</v>
      </c>
      <c r="C32" s="133">
        <v>60014</v>
      </c>
      <c r="D32" s="141" t="s">
        <v>61</v>
      </c>
      <c r="E32" s="133" t="s">
        <v>26</v>
      </c>
      <c r="F32" s="133" t="s">
        <v>58</v>
      </c>
      <c r="G32" s="142">
        <v>4240.348</v>
      </c>
      <c r="H32" s="289"/>
      <c r="I32" s="318"/>
      <c r="J32" s="38">
        <v>10</v>
      </c>
      <c r="K32" s="38"/>
      <c r="L32" s="38"/>
      <c r="M32" s="143">
        <f>G32-H32-J32-K32-L32</f>
        <v>4230.348</v>
      </c>
      <c r="N32" s="38"/>
    </row>
    <row r="33" spans="1:14" ht="15.75">
      <c r="A33" s="37"/>
      <c r="B33" s="133"/>
      <c r="C33" s="133"/>
      <c r="D33" s="141" t="s">
        <v>63</v>
      </c>
      <c r="E33" s="133" t="s">
        <v>27</v>
      </c>
      <c r="F33" s="133"/>
      <c r="G33" s="134"/>
      <c r="H33" s="120"/>
      <c r="I33" s="116"/>
      <c r="J33" s="38"/>
      <c r="K33" s="38"/>
      <c r="L33" s="38"/>
      <c r="M33" s="38"/>
      <c r="N33" s="38"/>
    </row>
    <row r="34" spans="1:14" ht="15.75">
      <c r="A34" s="39"/>
      <c r="B34" s="40"/>
      <c r="C34" s="40"/>
      <c r="D34" s="45" t="s">
        <v>62</v>
      </c>
      <c r="E34" s="40" t="s">
        <v>126</v>
      </c>
      <c r="F34" s="40"/>
      <c r="G34" s="135"/>
      <c r="H34" s="119"/>
      <c r="I34" s="118"/>
      <c r="J34" s="42"/>
      <c r="K34" s="42"/>
      <c r="L34" s="42"/>
      <c r="M34" s="42"/>
      <c r="N34" s="42"/>
    </row>
    <row r="35" spans="1:14" ht="15.75">
      <c r="A35" s="102"/>
      <c r="B35" s="103"/>
      <c r="C35" s="103"/>
      <c r="D35" s="104"/>
      <c r="E35" s="103"/>
      <c r="F35" s="103"/>
      <c r="G35" s="105"/>
      <c r="H35" s="105"/>
      <c r="I35" s="110"/>
      <c r="J35" s="109"/>
      <c r="K35" s="108"/>
      <c r="L35" s="108"/>
      <c r="M35" s="109"/>
      <c r="N35" s="121"/>
    </row>
    <row r="36" spans="1:14" ht="15.75">
      <c r="A36" s="72"/>
      <c r="B36" s="50"/>
      <c r="C36" s="50"/>
      <c r="D36" s="86"/>
      <c r="E36" s="50"/>
      <c r="F36" s="50"/>
      <c r="G36" s="56"/>
      <c r="H36" s="94"/>
      <c r="I36" s="99"/>
      <c r="J36" s="31"/>
      <c r="K36" s="96"/>
      <c r="L36" s="96"/>
      <c r="M36" s="31"/>
      <c r="N36" s="31"/>
    </row>
    <row r="37" spans="1:14" ht="15.75">
      <c r="A37" s="64">
        <v>5</v>
      </c>
      <c r="B37" s="52">
        <v>600</v>
      </c>
      <c r="C37" s="52">
        <v>60014</v>
      </c>
      <c r="D37" s="87" t="s">
        <v>99</v>
      </c>
      <c r="E37" s="52" t="s">
        <v>32</v>
      </c>
      <c r="F37" s="52" t="s">
        <v>58</v>
      </c>
      <c r="G37" s="57">
        <v>400</v>
      </c>
      <c r="H37" s="95"/>
      <c r="I37" s="100"/>
      <c r="J37" s="29">
        <v>12.8</v>
      </c>
      <c r="K37" s="38"/>
      <c r="L37" s="38"/>
      <c r="M37" s="29">
        <v>387.2</v>
      </c>
      <c r="N37" s="29"/>
    </row>
    <row r="38" spans="1:14" ht="15.75">
      <c r="A38" s="64"/>
      <c r="B38" s="52"/>
      <c r="C38" s="52"/>
      <c r="D38" s="87" t="s">
        <v>66</v>
      </c>
      <c r="E38" s="52" t="s">
        <v>25</v>
      </c>
      <c r="F38" s="52"/>
      <c r="G38" s="57"/>
      <c r="H38" s="95"/>
      <c r="I38" s="100"/>
      <c r="J38" s="29"/>
      <c r="K38" s="38"/>
      <c r="L38" s="38"/>
      <c r="M38" s="29"/>
      <c r="N38" s="29"/>
    </row>
    <row r="39" spans="1:14" ht="15.75">
      <c r="A39" s="66"/>
      <c r="B39" s="54"/>
      <c r="C39" s="54"/>
      <c r="D39" s="89"/>
      <c r="E39" s="54"/>
      <c r="F39" s="54"/>
      <c r="G39" s="58"/>
      <c r="H39" s="98"/>
      <c r="I39" s="101"/>
      <c r="J39" s="30"/>
      <c r="K39" s="42"/>
      <c r="L39" s="42"/>
      <c r="M39" s="30"/>
      <c r="N39" s="30"/>
    </row>
    <row r="40" spans="1:14" ht="15.75">
      <c r="A40" s="111"/>
      <c r="B40" s="112"/>
      <c r="C40" s="112"/>
      <c r="D40" s="113"/>
      <c r="E40" s="112"/>
      <c r="F40" s="112"/>
      <c r="G40" s="106"/>
      <c r="H40" s="106"/>
      <c r="I40" s="107"/>
      <c r="J40" s="114"/>
      <c r="K40" s="115"/>
      <c r="L40" s="115"/>
      <c r="M40" s="114"/>
      <c r="N40" s="122"/>
    </row>
    <row r="41" spans="1:14" ht="15.75">
      <c r="A41" s="72"/>
      <c r="B41" s="50"/>
      <c r="C41" s="50"/>
      <c r="D41" s="86"/>
      <c r="E41" s="50"/>
      <c r="F41" s="50"/>
      <c r="G41" s="56"/>
      <c r="H41" s="94"/>
      <c r="I41" s="99"/>
      <c r="J41" s="31"/>
      <c r="K41" s="96"/>
      <c r="L41" s="96"/>
      <c r="M41" s="31"/>
      <c r="N41" s="31"/>
    </row>
    <row r="42" spans="1:14" ht="15.75">
      <c r="A42" s="64">
        <v>6</v>
      </c>
      <c r="B42" s="52">
        <v>600</v>
      </c>
      <c r="C42" s="52">
        <v>60014</v>
      </c>
      <c r="D42" s="87" t="s">
        <v>67</v>
      </c>
      <c r="E42" s="52" t="s">
        <v>32</v>
      </c>
      <c r="F42" s="52" t="s">
        <v>68</v>
      </c>
      <c r="G42" s="57">
        <v>6325</v>
      </c>
      <c r="H42" s="346">
        <v>1181.3</v>
      </c>
      <c r="I42" s="347"/>
      <c r="J42" s="29"/>
      <c r="K42" s="38"/>
      <c r="L42" s="29">
        <v>1025</v>
      </c>
      <c r="M42" s="29">
        <f>G42-H42-J42</f>
        <v>5143.7</v>
      </c>
      <c r="N42" s="29"/>
    </row>
    <row r="43" spans="1:14" ht="15.75">
      <c r="A43" s="64"/>
      <c r="B43" s="52"/>
      <c r="C43" s="52"/>
      <c r="D43" s="87" t="s">
        <v>75</v>
      </c>
      <c r="E43" s="52" t="s">
        <v>25</v>
      </c>
      <c r="F43" s="52"/>
      <c r="G43" s="57"/>
      <c r="H43" s="95"/>
      <c r="I43" s="100"/>
      <c r="J43" s="29"/>
      <c r="K43" s="38"/>
      <c r="L43" s="134" t="s">
        <v>123</v>
      </c>
      <c r="M43" s="29"/>
      <c r="N43" s="29"/>
    </row>
    <row r="44" spans="1:14" ht="15.75">
      <c r="A44" s="66"/>
      <c r="B44" s="54"/>
      <c r="C44" s="54"/>
      <c r="D44" s="89"/>
      <c r="E44" s="54"/>
      <c r="F44" s="54"/>
      <c r="G44" s="58"/>
      <c r="H44" s="98"/>
      <c r="I44" s="101"/>
      <c r="J44" s="30"/>
      <c r="K44" s="42"/>
      <c r="L44" s="42">
        <v>725</v>
      </c>
      <c r="M44" s="30"/>
      <c r="N44" s="30"/>
    </row>
    <row r="45" spans="1:14" ht="15.75">
      <c r="A45" s="111"/>
      <c r="B45" s="112"/>
      <c r="C45" s="112"/>
      <c r="D45" s="113"/>
      <c r="E45" s="112"/>
      <c r="F45" s="112"/>
      <c r="G45" s="106"/>
      <c r="H45" s="106"/>
      <c r="I45" s="107"/>
      <c r="J45" s="114"/>
      <c r="K45" s="115"/>
      <c r="L45" s="115"/>
      <c r="M45" s="114"/>
      <c r="N45" s="122"/>
    </row>
    <row r="46" spans="1:14" ht="15.75">
      <c r="A46" s="123"/>
      <c r="B46" s="50"/>
      <c r="C46" s="50"/>
      <c r="D46" s="127" t="s">
        <v>136</v>
      </c>
      <c r="E46" s="129"/>
      <c r="F46" s="129"/>
      <c r="G46" s="130"/>
      <c r="H46" s="131"/>
      <c r="I46" s="132"/>
      <c r="J46" s="96"/>
      <c r="K46" s="96"/>
      <c r="L46" s="96"/>
      <c r="M46" s="96"/>
      <c r="N46" s="31"/>
    </row>
    <row r="47" spans="1:14" ht="15.75">
      <c r="A47" s="124">
        <v>7</v>
      </c>
      <c r="B47" s="52">
        <v>600</v>
      </c>
      <c r="C47" s="52">
        <v>60014</v>
      </c>
      <c r="D47" s="127" t="s">
        <v>137</v>
      </c>
      <c r="E47" s="133" t="s">
        <v>32</v>
      </c>
      <c r="F47" s="133" t="s">
        <v>58</v>
      </c>
      <c r="G47" s="134">
        <v>3800</v>
      </c>
      <c r="H47" s="120"/>
      <c r="I47" s="116"/>
      <c r="J47" s="38">
        <v>110</v>
      </c>
      <c r="K47" s="38"/>
      <c r="L47" s="38">
        <v>1200</v>
      </c>
      <c r="M47" s="38">
        <v>2490</v>
      </c>
      <c r="N47" s="29"/>
    </row>
    <row r="48" spans="1:14" ht="15.75">
      <c r="A48" s="124"/>
      <c r="B48" s="52"/>
      <c r="C48" s="52"/>
      <c r="D48" s="127" t="s">
        <v>138</v>
      </c>
      <c r="E48" s="133" t="s">
        <v>25</v>
      </c>
      <c r="F48" s="133"/>
      <c r="G48" s="134"/>
      <c r="H48" s="120"/>
      <c r="I48" s="116"/>
      <c r="J48" s="38"/>
      <c r="K48" s="38"/>
      <c r="L48" s="38" t="s">
        <v>141</v>
      </c>
      <c r="M48" s="38"/>
      <c r="N48" s="29"/>
    </row>
    <row r="49" spans="1:14" ht="15.75">
      <c r="A49" s="125"/>
      <c r="B49" s="54"/>
      <c r="C49" s="54"/>
      <c r="D49" s="128"/>
      <c r="E49" s="40"/>
      <c r="F49" s="40"/>
      <c r="G49" s="135"/>
      <c r="H49" s="119"/>
      <c r="I49" s="118"/>
      <c r="J49" s="42"/>
      <c r="K49" s="42"/>
      <c r="L49" s="42">
        <v>1000</v>
      </c>
      <c r="M49" s="42"/>
      <c r="N49" s="30"/>
    </row>
    <row r="50" spans="1:14" ht="15.75">
      <c r="A50" s="111"/>
      <c r="B50" s="112"/>
      <c r="C50" s="112"/>
      <c r="D50" s="136"/>
      <c r="E50" s="137"/>
      <c r="F50" s="137"/>
      <c r="G50" s="138"/>
      <c r="H50" s="138"/>
      <c r="I50" s="117"/>
      <c r="J50" s="115"/>
      <c r="K50" s="115"/>
      <c r="L50" s="115"/>
      <c r="M50" s="115"/>
      <c r="N50" s="122"/>
    </row>
    <row r="51" spans="1:14" ht="15.75">
      <c r="A51" s="72"/>
      <c r="B51" s="50"/>
      <c r="C51" s="50"/>
      <c r="D51" s="139" t="s">
        <v>97</v>
      </c>
      <c r="E51" s="129"/>
      <c r="F51" s="129"/>
      <c r="G51" s="130"/>
      <c r="H51" s="131"/>
      <c r="I51" s="132"/>
      <c r="J51" s="96"/>
      <c r="K51" s="96"/>
      <c r="L51" s="96"/>
      <c r="M51" s="96"/>
      <c r="N51" s="31"/>
    </row>
    <row r="52" spans="1:14" ht="15.75">
      <c r="A52" s="64">
        <v>8</v>
      </c>
      <c r="B52" s="52">
        <v>600</v>
      </c>
      <c r="C52" s="52">
        <v>60014</v>
      </c>
      <c r="D52" s="127" t="s">
        <v>88</v>
      </c>
      <c r="E52" s="133" t="s">
        <v>32</v>
      </c>
      <c r="F52" s="133" t="s">
        <v>58</v>
      </c>
      <c r="G52" s="134">
        <v>1331</v>
      </c>
      <c r="H52" s="120"/>
      <c r="I52" s="116"/>
      <c r="J52" s="38">
        <v>31</v>
      </c>
      <c r="K52" s="38"/>
      <c r="L52" s="38"/>
      <c r="M52" s="38">
        <v>1300</v>
      </c>
      <c r="N52" s="29"/>
    </row>
    <row r="53" spans="1:14" ht="15.75">
      <c r="A53" s="64"/>
      <c r="B53" s="52"/>
      <c r="C53" s="52"/>
      <c r="D53" s="127" t="s">
        <v>98</v>
      </c>
      <c r="E53" s="133" t="s">
        <v>25</v>
      </c>
      <c r="F53" s="133"/>
      <c r="G53" s="134"/>
      <c r="H53" s="120"/>
      <c r="I53" s="116"/>
      <c r="J53" s="38"/>
      <c r="K53" s="38"/>
      <c r="L53" s="38"/>
      <c r="M53" s="38"/>
      <c r="N53" s="29"/>
    </row>
    <row r="54" spans="1:14" ht="15.75">
      <c r="A54" s="66"/>
      <c r="B54" s="54"/>
      <c r="C54" s="54"/>
      <c r="D54" s="128"/>
      <c r="E54" s="40"/>
      <c r="F54" s="40"/>
      <c r="G54" s="135"/>
      <c r="H54" s="119"/>
      <c r="I54" s="118"/>
      <c r="J54" s="42"/>
      <c r="K54" s="42"/>
      <c r="L54" s="42"/>
      <c r="M54" s="42"/>
      <c r="N54" s="30"/>
    </row>
    <row r="55" spans="1:14" ht="15.75">
      <c r="A55" s="111"/>
      <c r="B55" s="112"/>
      <c r="C55" s="112"/>
      <c r="D55" s="136"/>
      <c r="E55" s="137"/>
      <c r="F55" s="137"/>
      <c r="G55" s="138"/>
      <c r="H55" s="138"/>
      <c r="I55" s="117"/>
      <c r="J55" s="115"/>
      <c r="K55" s="115"/>
      <c r="L55" s="115"/>
      <c r="M55" s="115"/>
      <c r="N55" s="122"/>
    </row>
    <row r="56" spans="1:14" ht="15.75">
      <c r="A56" s="72"/>
      <c r="B56" s="50"/>
      <c r="C56" s="50"/>
      <c r="D56" s="127" t="s">
        <v>89</v>
      </c>
      <c r="E56" s="129"/>
      <c r="F56" s="129"/>
      <c r="G56" s="130"/>
      <c r="H56" s="131"/>
      <c r="I56" s="132"/>
      <c r="J56" s="96"/>
      <c r="K56" s="96"/>
      <c r="L56" s="96"/>
      <c r="M56" s="96"/>
      <c r="N56" s="31"/>
    </row>
    <row r="57" spans="1:14" ht="15.75">
      <c r="A57" s="64">
        <v>9</v>
      </c>
      <c r="B57" s="52">
        <v>600</v>
      </c>
      <c r="C57" s="52">
        <v>60014</v>
      </c>
      <c r="D57" s="127" t="s">
        <v>91</v>
      </c>
      <c r="E57" s="133" t="s">
        <v>32</v>
      </c>
      <c r="F57" s="133" t="s">
        <v>58</v>
      </c>
      <c r="G57" s="134">
        <v>2830</v>
      </c>
      <c r="H57" s="120"/>
      <c r="I57" s="116"/>
      <c r="J57" s="38">
        <v>620</v>
      </c>
      <c r="K57" s="38"/>
      <c r="L57" s="38">
        <v>160</v>
      </c>
      <c r="M57" s="38">
        <v>2050</v>
      </c>
      <c r="N57" s="29"/>
    </row>
    <row r="58" spans="1:14" ht="15.75">
      <c r="A58" s="64"/>
      <c r="B58" s="52"/>
      <c r="C58" s="52"/>
      <c r="D58" s="127" t="s">
        <v>90</v>
      </c>
      <c r="E58" s="133" t="s">
        <v>25</v>
      </c>
      <c r="F58" s="133"/>
      <c r="G58" s="134"/>
      <c r="H58" s="120"/>
      <c r="I58" s="116"/>
      <c r="J58" s="38"/>
      <c r="K58" s="38"/>
      <c r="L58" s="134"/>
      <c r="M58" s="38"/>
      <c r="N58" s="29"/>
    </row>
    <row r="59" spans="1:14" ht="15.75">
      <c r="A59" s="66"/>
      <c r="B59" s="54"/>
      <c r="C59" s="54"/>
      <c r="D59" s="126"/>
      <c r="E59" s="40"/>
      <c r="F59" s="40"/>
      <c r="G59" s="135"/>
      <c r="H59" s="119"/>
      <c r="I59" s="118"/>
      <c r="J59" s="42"/>
      <c r="K59" s="42"/>
      <c r="L59" s="42"/>
      <c r="M59" s="42"/>
      <c r="N59" s="30"/>
    </row>
    <row r="60" spans="1:14" ht="15.75">
      <c r="A60" s="111"/>
      <c r="B60" s="112"/>
      <c r="C60" s="112"/>
      <c r="D60" s="144"/>
      <c r="E60" s="137"/>
      <c r="F60" s="137"/>
      <c r="G60" s="138"/>
      <c r="H60" s="138"/>
      <c r="I60" s="117"/>
      <c r="J60" s="115"/>
      <c r="K60" s="115"/>
      <c r="L60" s="115"/>
      <c r="M60" s="115"/>
      <c r="N60" s="122"/>
    </row>
    <row r="61" spans="1:14" ht="15.75">
      <c r="A61" s="72"/>
      <c r="B61" s="50"/>
      <c r="C61" s="50"/>
      <c r="D61" s="139"/>
      <c r="E61" s="129"/>
      <c r="F61" s="129"/>
      <c r="G61" s="130"/>
      <c r="H61" s="131"/>
      <c r="I61" s="132"/>
      <c r="J61" s="96"/>
      <c r="K61" s="96"/>
      <c r="L61" s="96"/>
      <c r="M61" s="96"/>
      <c r="N61" s="31"/>
    </row>
    <row r="62" spans="1:14" ht="15.75">
      <c r="A62" s="64">
        <v>10</v>
      </c>
      <c r="B62" s="52">
        <v>600</v>
      </c>
      <c r="C62" s="52">
        <v>60014</v>
      </c>
      <c r="D62" s="127" t="s">
        <v>92</v>
      </c>
      <c r="E62" s="133" t="s">
        <v>32</v>
      </c>
      <c r="F62" s="133" t="s">
        <v>94</v>
      </c>
      <c r="G62" s="134">
        <v>2501</v>
      </c>
      <c r="H62" s="120"/>
      <c r="I62" s="116"/>
      <c r="J62" s="38">
        <v>1</v>
      </c>
      <c r="K62" s="38"/>
      <c r="L62" s="38"/>
      <c r="M62" s="38"/>
      <c r="N62" s="38">
        <v>2500</v>
      </c>
    </row>
    <row r="63" spans="1:14" ht="15.75">
      <c r="A63" s="64"/>
      <c r="B63" s="52"/>
      <c r="C63" s="52"/>
      <c r="D63" s="127" t="s">
        <v>93</v>
      </c>
      <c r="E63" s="133" t="s">
        <v>25</v>
      </c>
      <c r="F63" s="133"/>
      <c r="G63" s="134"/>
      <c r="H63" s="120"/>
      <c r="I63" s="116"/>
      <c r="J63" s="38"/>
      <c r="K63" s="38"/>
      <c r="L63" s="38"/>
      <c r="M63" s="38"/>
      <c r="N63" s="29"/>
    </row>
    <row r="64" spans="1:14" ht="15.75">
      <c r="A64" s="66"/>
      <c r="B64" s="54"/>
      <c r="C64" s="54"/>
      <c r="D64" s="128"/>
      <c r="E64" s="40"/>
      <c r="F64" s="40"/>
      <c r="G64" s="135"/>
      <c r="H64" s="119"/>
      <c r="I64" s="118"/>
      <c r="J64" s="42"/>
      <c r="K64" s="42"/>
      <c r="L64" s="42"/>
      <c r="M64" s="42"/>
      <c r="N64" s="30"/>
    </row>
    <row r="65" spans="1:14" ht="15" customHeight="1">
      <c r="A65" s="354" t="s">
        <v>131</v>
      </c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6"/>
    </row>
    <row r="66" spans="1:14" ht="15">
      <c r="A66" s="357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9"/>
    </row>
    <row r="67" spans="1:14" ht="15.75">
      <c r="A67" s="64">
        <v>11</v>
      </c>
      <c r="B67" s="52">
        <v>700</v>
      </c>
      <c r="C67" s="52">
        <v>70005</v>
      </c>
      <c r="D67" s="53" t="s">
        <v>44</v>
      </c>
      <c r="E67" s="52" t="s">
        <v>28</v>
      </c>
      <c r="F67" s="52" t="s">
        <v>47</v>
      </c>
      <c r="G67" s="57">
        <v>831</v>
      </c>
      <c r="H67" s="313">
        <v>46.315</v>
      </c>
      <c r="I67" s="314"/>
      <c r="J67" s="29">
        <v>110</v>
      </c>
      <c r="K67" s="29"/>
      <c r="L67" s="29"/>
      <c r="M67" s="65">
        <v>674.685</v>
      </c>
      <c r="N67" s="29"/>
    </row>
    <row r="68" spans="1:14" ht="15.75">
      <c r="A68" s="64"/>
      <c r="B68" s="52"/>
      <c r="C68" s="52"/>
      <c r="D68" s="53" t="s">
        <v>45</v>
      </c>
      <c r="E68" s="52" t="s">
        <v>39</v>
      </c>
      <c r="F68" s="52"/>
      <c r="G68" s="57"/>
      <c r="H68" s="346"/>
      <c r="I68" s="347"/>
      <c r="J68" s="29"/>
      <c r="K68" s="29"/>
      <c r="L68" s="29"/>
      <c r="M68" s="29"/>
      <c r="N68" s="29"/>
    </row>
    <row r="69" spans="1:14" ht="15.75">
      <c r="A69" s="66"/>
      <c r="B69" s="54"/>
      <c r="C69" s="54"/>
      <c r="D69" s="55" t="s">
        <v>46</v>
      </c>
      <c r="E69" s="54"/>
      <c r="F69" s="54"/>
      <c r="G69" s="58"/>
      <c r="H69" s="348"/>
      <c r="I69" s="349"/>
      <c r="J69" s="30"/>
      <c r="K69" s="30"/>
      <c r="L69" s="30"/>
      <c r="M69" s="30"/>
      <c r="N69" s="30"/>
    </row>
    <row r="70" spans="1:14" ht="15.75">
      <c r="A70" s="342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4"/>
    </row>
    <row r="71" spans="1:14" ht="15.75">
      <c r="A71" s="36"/>
      <c r="B71" s="50"/>
      <c r="C71" s="50"/>
      <c r="D71" s="51"/>
      <c r="E71" s="50" t="s">
        <v>26</v>
      </c>
      <c r="F71" s="50"/>
      <c r="G71" s="56"/>
      <c r="H71" s="345"/>
      <c r="I71" s="344"/>
      <c r="J71" s="31"/>
      <c r="K71" s="31"/>
      <c r="L71" s="31"/>
      <c r="M71" s="31"/>
      <c r="N71" s="31"/>
    </row>
    <row r="72" spans="1:14" ht="15.75">
      <c r="A72" s="64">
        <v>12</v>
      </c>
      <c r="B72" s="52">
        <v>700</v>
      </c>
      <c r="C72" s="52">
        <v>70005</v>
      </c>
      <c r="D72" s="53" t="s">
        <v>40</v>
      </c>
      <c r="E72" s="52" t="s">
        <v>39</v>
      </c>
      <c r="F72" s="52" t="s">
        <v>37</v>
      </c>
      <c r="G72" s="57">
        <v>785</v>
      </c>
      <c r="H72" s="313">
        <v>1.952</v>
      </c>
      <c r="I72" s="314"/>
      <c r="J72" s="29">
        <v>5</v>
      </c>
      <c r="K72" s="29"/>
      <c r="L72" s="29"/>
      <c r="M72" s="29">
        <v>217</v>
      </c>
      <c r="N72" s="65">
        <v>561.048</v>
      </c>
    </row>
    <row r="73" spans="1:14" ht="15.75">
      <c r="A73" s="37"/>
      <c r="B73" s="52"/>
      <c r="C73" s="52"/>
      <c r="D73" s="53" t="s">
        <v>41</v>
      </c>
      <c r="E73" s="52"/>
      <c r="F73" s="52"/>
      <c r="G73" s="57"/>
      <c r="H73" s="346"/>
      <c r="I73" s="347"/>
      <c r="J73" s="29"/>
      <c r="K73" s="29"/>
      <c r="L73" s="29"/>
      <c r="M73" s="29"/>
      <c r="N73" s="29"/>
    </row>
    <row r="74" spans="1:14" ht="15.75">
      <c r="A74" s="39"/>
      <c r="B74" s="54"/>
      <c r="C74" s="54"/>
      <c r="D74" s="55" t="s">
        <v>48</v>
      </c>
      <c r="E74" s="54"/>
      <c r="F74" s="54"/>
      <c r="G74" s="58"/>
      <c r="H74" s="348"/>
      <c r="I74" s="349"/>
      <c r="J74" s="30"/>
      <c r="K74" s="30"/>
      <c r="L74" s="30"/>
      <c r="M74" s="30"/>
      <c r="N74" s="30"/>
    </row>
    <row r="75" spans="1:14" ht="15.75">
      <c r="A75" s="316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8"/>
    </row>
    <row r="76" spans="1:14" ht="15.75">
      <c r="A76" s="72"/>
      <c r="B76" s="73"/>
      <c r="C76" s="74"/>
      <c r="D76" s="75"/>
      <c r="E76" s="74"/>
      <c r="F76" s="75"/>
      <c r="G76" s="76"/>
      <c r="H76" s="330"/>
      <c r="I76" s="330"/>
      <c r="J76" s="76"/>
      <c r="K76" s="75"/>
      <c r="L76" s="76"/>
      <c r="M76" s="75"/>
      <c r="N76" s="76"/>
    </row>
    <row r="77" spans="1:14" ht="15.75">
      <c r="A77" s="64">
        <v>13</v>
      </c>
      <c r="B77" s="77">
        <v>700</v>
      </c>
      <c r="C77" s="78">
        <v>70005</v>
      </c>
      <c r="D77" s="70" t="s">
        <v>40</v>
      </c>
      <c r="E77" s="78" t="s">
        <v>26</v>
      </c>
      <c r="F77" s="77" t="s">
        <v>37</v>
      </c>
      <c r="G77" s="79">
        <v>482</v>
      </c>
      <c r="H77" s="331">
        <v>1.952</v>
      </c>
      <c r="I77" s="331"/>
      <c r="J77" s="79">
        <v>5</v>
      </c>
      <c r="K77" s="68"/>
      <c r="L77" s="80"/>
      <c r="M77" s="68">
        <v>73.2</v>
      </c>
      <c r="N77" s="81">
        <v>401.848</v>
      </c>
    </row>
    <row r="78" spans="1:14" ht="15.75">
      <c r="A78" s="64"/>
      <c r="B78" s="77"/>
      <c r="C78" s="78"/>
      <c r="D78" s="70" t="s">
        <v>41</v>
      </c>
      <c r="E78" s="78" t="s">
        <v>39</v>
      </c>
      <c r="F78" s="68"/>
      <c r="G78" s="80"/>
      <c r="H78" s="331"/>
      <c r="I78" s="331"/>
      <c r="J78" s="80"/>
      <c r="K78" s="68"/>
      <c r="L78" s="80"/>
      <c r="M78" s="68"/>
      <c r="N78" s="80"/>
    </row>
    <row r="79" spans="1:14" ht="15.75">
      <c r="A79" s="66"/>
      <c r="B79" s="82"/>
      <c r="C79" s="83"/>
      <c r="D79" s="71" t="s">
        <v>49</v>
      </c>
      <c r="E79" s="83"/>
      <c r="F79" s="69"/>
      <c r="G79" s="84"/>
      <c r="H79" s="332"/>
      <c r="I79" s="332"/>
      <c r="J79" s="84"/>
      <c r="K79" s="69"/>
      <c r="L79" s="84"/>
      <c r="M79" s="69"/>
      <c r="N79" s="84"/>
    </row>
    <row r="80" spans="1:14" ht="15">
      <c r="A80" s="354" t="s">
        <v>132</v>
      </c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6"/>
    </row>
    <row r="81" spans="1:14" ht="15">
      <c r="A81" s="357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9"/>
    </row>
    <row r="82" spans="1:14" ht="15.75">
      <c r="A82" s="64">
        <v>14</v>
      </c>
      <c r="B82" s="52">
        <v>754</v>
      </c>
      <c r="C82" s="52">
        <v>75411</v>
      </c>
      <c r="D82" s="87" t="s">
        <v>33</v>
      </c>
      <c r="E82" s="52" t="s">
        <v>28</v>
      </c>
      <c r="F82" s="52" t="s">
        <v>36</v>
      </c>
      <c r="G82" s="88">
        <f>H82+K82</f>
        <v>7293.073</v>
      </c>
      <c r="H82" s="337">
        <v>6868.073</v>
      </c>
      <c r="I82" s="338"/>
      <c r="J82" s="29"/>
      <c r="K82" s="29">
        <v>425</v>
      </c>
      <c r="L82" s="38"/>
      <c r="M82" s="65"/>
      <c r="N82" s="53"/>
    </row>
    <row r="83" spans="1:14" ht="15.75">
      <c r="A83" s="64"/>
      <c r="B83" s="52"/>
      <c r="C83" s="52"/>
      <c r="D83" s="87" t="s">
        <v>29</v>
      </c>
      <c r="E83" s="52" t="s">
        <v>39</v>
      </c>
      <c r="F83" s="52"/>
      <c r="G83" s="57"/>
      <c r="H83" s="289"/>
      <c r="I83" s="318"/>
      <c r="J83" s="38"/>
      <c r="K83" s="29"/>
      <c r="L83" s="38"/>
      <c r="M83" s="29"/>
      <c r="N83" s="53"/>
    </row>
    <row r="84" spans="1:14" ht="15.75">
      <c r="A84" s="66"/>
      <c r="B84" s="54"/>
      <c r="C84" s="54"/>
      <c r="D84" s="89"/>
      <c r="E84" s="54"/>
      <c r="F84" s="54"/>
      <c r="G84" s="58"/>
      <c r="H84" s="341"/>
      <c r="I84" s="340"/>
      <c r="J84" s="42"/>
      <c r="K84" s="30"/>
      <c r="L84" s="42"/>
      <c r="M84" s="30"/>
      <c r="N84" s="55"/>
    </row>
    <row r="85" spans="1:14" ht="15">
      <c r="A85" s="354" t="s">
        <v>135</v>
      </c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6"/>
    </row>
    <row r="86" spans="1:14" ht="15">
      <c r="A86" s="357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9"/>
    </row>
    <row r="87" spans="1:14" ht="15.75">
      <c r="A87" s="72"/>
      <c r="B87" s="50"/>
      <c r="C87" s="50"/>
      <c r="D87" s="86" t="s">
        <v>117</v>
      </c>
      <c r="E87" s="50" t="s">
        <v>26</v>
      </c>
      <c r="F87" s="50"/>
      <c r="G87" s="56"/>
      <c r="H87" s="131"/>
      <c r="I87" s="132"/>
      <c r="J87" s="96"/>
      <c r="K87" s="31"/>
      <c r="L87" s="96"/>
      <c r="M87" s="31"/>
      <c r="N87" s="51"/>
    </row>
    <row r="88" spans="1:14" ht="15.75">
      <c r="A88" s="64">
        <v>15</v>
      </c>
      <c r="B88" s="52">
        <v>801</v>
      </c>
      <c r="C88" s="52">
        <v>80130</v>
      </c>
      <c r="D88" s="87" t="s">
        <v>118</v>
      </c>
      <c r="E88" s="52" t="s">
        <v>39</v>
      </c>
      <c r="F88" s="52" t="s">
        <v>120</v>
      </c>
      <c r="G88" s="88">
        <v>586.481</v>
      </c>
      <c r="H88" s="350">
        <v>581.827</v>
      </c>
      <c r="I88" s="351"/>
      <c r="J88" s="143">
        <v>4.654</v>
      </c>
      <c r="K88" s="29"/>
      <c r="L88" s="38"/>
      <c r="M88" s="29"/>
      <c r="N88" s="53"/>
    </row>
    <row r="89" spans="1:14" ht="15.75">
      <c r="A89" s="66"/>
      <c r="B89" s="54"/>
      <c r="C89" s="54"/>
      <c r="D89" s="89" t="s">
        <v>119</v>
      </c>
      <c r="E89" s="54"/>
      <c r="F89" s="54"/>
      <c r="G89" s="58"/>
      <c r="H89" s="119"/>
      <c r="I89" s="118"/>
      <c r="J89" s="42"/>
      <c r="K89" s="30"/>
      <c r="L89" s="42"/>
      <c r="M89" s="30"/>
      <c r="N89" s="55"/>
    </row>
    <row r="90" spans="1:14" ht="15">
      <c r="A90" s="354" t="s">
        <v>134</v>
      </c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6"/>
    </row>
    <row r="91" spans="1:14" ht="15">
      <c r="A91" s="357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9"/>
    </row>
    <row r="92" spans="1:14" ht="15.75">
      <c r="A92" s="72"/>
      <c r="B92" s="50"/>
      <c r="C92" s="50"/>
      <c r="D92" s="76" t="s">
        <v>115</v>
      </c>
      <c r="E92" s="50" t="s">
        <v>26</v>
      </c>
      <c r="F92" s="50"/>
      <c r="G92" s="56"/>
      <c r="H92" s="131"/>
      <c r="I92" s="132"/>
      <c r="J92" s="96"/>
      <c r="K92" s="31"/>
      <c r="L92" s="96"/>
      <c r="M92" s="31"/>
      <c r="N92" s="51"/>
    </row>
    <row r="93" spans="1:14" ht="15.75">
      <c r="A93" s="64">
        <v>16</v>
      </c>
      <c r="B93" s="52">
        <v>801</v>
      </c>
      <c r="C93" s="52">
        <v>80140</v>
      </c>
      <c r="D93" s="80" t="s">
        <v>116</v>
      </c>
      <c r="E93" s="52" t="s">
        <v>39</v>
      </c>
      <c r="F93" s="52" t="s">
        <v>114</v>
      </c>
      <c r="G93" s="88">
        <v>298.621</v>
      </c>
      <c r="H93" s="350">
        <v>283.314</v>
      </c>
      <c r="I93" s="351"/>
      <c r="J93" s="143">
        <v>15.307</v>
      </c>
      <c r="K93" s="29"/>
      <c r="L93" s="38"/>
      <c r="M93" s="29"/>
      <c r="N93" s="53"/>
    </row>
    <row r="94" spans="1:14" ht="15.75">
      <c r="A94" s="66"/>
      <c r="B94" s="54"/>
      <c r="C94" s="54"/>
      <c r="D94" s="89"/>
      <c r="E94" s="54"/>
      <c r="F94" s="54"/>
      <c r="G94" s="58"/>
      <c r="H94" s="119"/>
      <c r="I94" s="118"/>
      <c r="J94" s="42"/>
      <c r="K94" s="30"/>
      <c r="L94" s="42"/>
      <c r="M94" s="30"/>
      <c r="N94" s="55"/>
    </row>
    <row r="95" spans="1:14" ht="15.75">
      <c r="A95" s="155"/>
      <c r="B95" s="112"/>
      <c r="C95" s="112"/>
      <c r="D95" s="113"/>
      <c r="E95" s="112"/>
      <c r="F95" s="112"/>
      <c r="G95" s="106"/>
      <c r="H95" s="138"/>
      <c r="I95" s="117"/>
      <c r="J95" s="115"/>
      <c r="K95" s="114"/>
      <c r="L95" s="115"/>
      <c r="M95" s="114"/>
      <c r="N95" s="71"/>
    </row>
    <row r="96" spans="1:14" ht="15.75">
      <c r="A96" s="36"/>
      <c r="B96" s="129"/>
      <c r="C96" s="129"/>
      <c r="D96" s="140" t="s">
        <v>112</v>
      </c>
      <c r="E96" s="129" t="s">
        <v>26</v>
      </c>
      <c r="F96" s="129"/>
      <c r="G96" s="151"/>
      <c r="H96" s="154"/>
      <c r="I96" s="132"/>
      <c r="J96" s="152"/>
      <c r="K96" s="152"/>
      <c r="L96" s="152"/>
      <c r="M96" s="152"/>
      <c r="N96" s="43"/>
    </row>
    <row r="97" spans="1:14" ht="15.75">
      <c r="A97" s="37">
        <v>17</v>
      </c>
      <c r="B97" s="133">
        <v>852</v>
      </c>
      <c r="C97" s="133">
        <v>85202</v>
      </c>
      <c r="D97" s="141" t="s">
        <v>113</v>
      </c>
      <c r="E97" s="133" t="s">
        <v>39</v>
      </c>
      <c r="F97" s="133" t="s">
        <v>114</v>
      </c>
      <c r="G97" s="142">
        <v>97.857</v>
      </c>
      <c r="H97" s="285">
        <v>90.322</v>
      </c>
      <c r="I97" s="347"/>
      <c r="J97" s="143">
        <v>7.535</v>
      </c>
      <c r="K97" s="143"/>
      <c r="L97" s="143"/>
      <c r="M97" s="143"/>
      <c r="N97" s="44"/>
    </row>
    <row r="98" spans="1:14" ht="15.75">
      <c r="A98" s="39"/>
      <c r="B98" s="40"/>
      <c r="C98" s="40"/>
      <c r="D98" s="45"/>
      <c r="E98" s="40"/>
      <c r="F98" s="40"/>
      <c r="G98" s="153"/>
      <c r="H98" s="46"/>
      <c r="I98" s="118"/>
      <c r="J98" s="48"/>
      <c r="K98" s="48"/>
      <c r="L98" s="48"/>
      <c r="M98" s="48"/>
      <c r="N98" s="41"/>
    </row>
    <row r="99" spans="1:14" ht="15">
      <c r="A99" s="354" t="s">
        <v>133</v>
      </c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6"/>
    </row>
    <row r="100" spans="1:14" ht="15">
      <c r="A100" s="357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9"/>
    </row>
    <row r="101" spans="1:14" ht="15.75">
      <c r="A101" s="72">
        <v>18</v>
      </c>
      <c r="B101" s="50">
        <v>851</v>
      </c>
      <c r="C101" s="50">
        <v>85111</v>
      </c>
      <c r="D101" s="86" t="s">
        <v>33</v>
      </c>
      <c r="E101" s="50" t="s">
        <v>28</v>
      </c>
      <c r="F101" s="50" t="s">
        <v>50</v>
      </c>
      <c r="G101" s="90">
        <v>250370.959</v>
      </c>
      <c r="H101" s="337">
        <v>220240.959</v>
      </c>
      <c r="I101" s="338"/>
      <c r="J101" s="91">
        <v>300</v>
      </c>
      <c r="K101" s="56"/>
      <c r="L101" s="92"/>
      <c r="M101" s="31">
        <f>G101-H101-J101-K101</f>
        <v>29830</v>
      </c>
      <c r="N101" s="43"/>
    </row>
    <row r="102" spans="1:14" ht="15.75">
      <c r="A102" s="64"/>
      <c r="B102" s="52"/>
      <c r="C102" s="52"/>
      <c r="D102" s="87" t="s">
        <v>30</v>
      </c>
      <c r="E102" s="52" t="s">
        <v>39</v>
      </c>
      <c r="F102" s="52"/>
      <c r="G102" s="67"/>
      <c r="H102" s="313"/>
      <c r="I102" s="288"/>
      <c r="J102" s="93"/>
      <c r="K102" s="88"/>
      <c r="L102" s="65"/>
      <c r="M102" s="65"/>
      <c r="N102" s="44"/>
    </row>
    <row r="103" spans="1:14" ht="15.75">
      <c r="A103" s="39"/>
      <c r="B103" s="40"/>
      <c r="C103" s="40"/>
      <c r="D103" s="45"/>
      <c r="E103" s="40"/>
      <c r="F103" s="40"/>
      <c r="G103" s="46"/>
      <c r="H103" s="339"/>
      <c r="I103" s="340"/>
      <c r="J103" s="47"/>
      <c r="K103" s="48"/>
      <c r="L103" s="48"/>
      <c r="M103" s="48"/>
      <c r="N103" s="41"/>
    </row>
    <row r="104" spans="1:14" ht="15.75">
      <c r="A104" s="325"/>
      <c r="B104" s="335"/>
      <c r="C104" s="335"/>
      <c r="D104" s="335"/>
      <c r="E104" s="335"/>
      <c r="F104" s="335"/>
      <c r="G104" s="335"/>
      <c r="H104" s="336"/>
      <c r="I104" s="336"/>
      <c r="J104" s="335"/>
      <c r="K104" s="335"/>
      <c r="L104" s="335"/>
      <c r="M104" s="335"/>
      <c r="N104" s="49"/>
    </row>
    <row r="105" spans="1:14" ht="25.5" customHeight="1">
      <c r="A105" s="24"/>
      <c r="B105" s="25"/>
      <c r="C105" s="25"/>
      <c r="D105" s="26"/>
      <c r="E105" s="27" t="s">
        <v>34</v>
      </c>
      <c r="F105" s="27"/>
      <c r="G105" s="28">
        <f>G101+G82+G77+G72+G67+G42+G37+G32+G27+G22+G17+G62+G57+G52+G47+G97+G93+G88</f>
        <v>320408.836</v>
      </c>
      <c r="H105" s="333">
        <f>H101+H82+H77+H72+H67+H42+H37+H32+H27+H22+H17+H97+H93+H88</f>
        <v>229296.01399999997</v>
      </c>
      <c r="I105" s="334"/>
      <c r="J105" s="28">
        <f>J101+J82+J77+J72+J67+J42+J37+J32+J27+J22+J17+J62+J57+J52+J47+J97+J93+J88</f>
        <v>1632.296</v>
      </c>
      <c r="K105" s="28">
        <f>K101+K82+K77+K72+K67+K42+K37+K32+K27+K22+K17</f>
        <v>425</v>
      </c>
      <c r="L105" s="28">
        <f>L101+L82+L77+L72+L67+L42+L37+L32+L27+L22+L17+L57+L47</f>
        <v>2385</v>
      </c>
      <c r="M105" s="28">
        <f>M101+M82+M77+M72+M67+M42+M37+M32+M27+M22+M17+M62+M57+M52+M47</f>
        <v>61286.55499999999</v>
      </c>
      <c r="N105" s="28">
        <f>N101+N82+N77+N72+N67+N42+N37+N32+N27+N22+N17+N62</f>
        <v>26408.971000000005</v>
      </c>
    </row>
    <row r="106" spans="1:14" ht="15">
      <c r="A106" s="59"/>
      <c r="B106" s="60"/>
      <c r="C106" s="60"/>
      <c r="D106" s="61"/>
      <c r="E106" s="60"/>
      <c r="F106" s="60"/>
      <c r="G106" s="62"/>
      <c r="H106" s="62"/>
      <c r="I106" s="62"/>
      <c r="J106" s="63"/>
      <c r="K106" s="63"/>
      <c r="L106" s="63"/>
      <c r="M106" s="63"/>
      <c r="N106" s="63"/>
    </row>
    <row r="107" spans="1:14" ht="19.5" customHeight="1">
      <c r="A107" s="59"/>
      <c r="B107" s="60"/>
      <c r="C107" s="294" t="s">
        <v>73</v>
      </c>
      <c r="D107" s="292" t="s">
        <v>74</v>
      </c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1:14" ht="17.25" customHeight="1">
      <c r="A108" s="59"/>
      <c r="B108" s="60"/>
      <c r="C108" s="295"/>
      <c r="D108" s="296" t="s">
        <v>77</v>
      </c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</row>
    <row r="109" spans="1:14" ht="24" customHeight="1">
      <c r="A109" s="62"/>
      <c r="B109" s="60"/>
      <c r="C109" s="85" t="s">
        <v>109</v>
      </c>
      <c r="D109" s="328" t="s">
        <v>128</v>
      </c>
      <c r="E109" s="299"/>
      <c r="F109" s="299"/>
      <c r="G109" s="299"/>
      <c r="H109" s="299"/>
      <c r="I109" s="299"/>
      <c r="J109" s="299"/>
      <c r="K109" s="299"/>
      <c r="L109" s="299"/>
      <c r="M109" s="300"/>
      <c r="N109" s="300"/>
    </row>
    <row r="110" spans="1:14" ht="18" customHeight="1">
      <c r="A110" s="62"/>
      <c r="B110" s="60"/>
      <c r="C110" s="85" t="s">
        <v>101</v>
      </c>
      <c r="D110" s="328" t="s">
        <v>102</v>
      </c>
      <c r="E110" s="300"/>
      <c r="F110" s="300"/>
      <c r="G110" s="300"/>
      <c r="H110" s="300"/>
      <c r="I110" s="300"/>
      <c r="J110" s="300"/>
      <c r="K110" s="300"/>
      <c r="L110" s="300"/>
      <c r="M110" s="300"/>
      <c r="N110" s="145"/>
    </row>
    <row r="111" spans="1:14" ht="18" customHeight="1">
      <c r="A111" s="62"/>
      <c r="B111" s="60"/>
      <c r="C111" s="85" t="s">
        <v>103</v>
      </c>
      <c r="D111" s="301" t="s">
        <v>110</v>
      </c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</row>
    <row r="112" spans="1:14" ht="18" customHeight="1">
      <c r="A112" s="62"/>
      <c r="B112" s="60"/>
      <c r="C112" s="85" t="s">
        <v>104</v>
      </c>
      <c r="D112" s="301" t="s">
        <v>129</v>
      </c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</row>
    <row r="113" spans="1:14" ht="18" customHeight="1">
      <c r="A113" s="62"/>
      <c r="B113" s="60"/>
      <c r="C113" s="85" t="s">
        <v>105</v>
      </c>
      <c r="D113" s="301" t="s">
        <v>111</v>
      </c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</row>
    <row r="114" spans="3:14" ht="21" customHeight="1">
      <c r="C114" s="85" t="s">
        <v>106</v>
      </c>
      <c r="D114" s="328" t="s">
        <v>72</v>
      </c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</row>
    <row r="115" spans="3:14" ht="45" customHeight="1">
      <c r="C115" s="85" t="s">
        <v>107</v>
      </c>
      <c r="D115" s="328" t="s">
        <v>78</v>
      </c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</row>
    <row r="116" spans="3:14" ht="45" customHeight="1">
      <c r="C116" s="85" t="s">
        <v>108</v>
      </c>
      <c r="D116" s="328" t="s">
        <v>79</v>
      </c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</row>
    <row r="117" spans="1:14" ht="15">
      <c r="A117" s="62"/>
      <c r="B117" s="60"/>
      <c r="C117" s="60"/>
      <c r="D117" s="315"/>
      <c r="E117" s="297"/>
      <c r="F117" s="297"/>
      <c r="G117" s="297"/>
      <c r="H117" s="297"/>
      <c r="I117" s="297"/>
      <c r="J117" s="297"/>
      <c r="K117" s="297"/>
      <c r="L117" s="297"/>
      <c r="M117" s="63"/>
      <c r="N117" s="63"/>
    </row>
    <row r="118" spans="1:14" ht="19.5" customHeight="1">
      <c r="A118" s="62"/>
      <c r="B118" s="60"/>
      <c r="C118" s="60"/>
      <c r="D118" s="315"/>
      <c r="E118" s="307"/>
      <c r="F118" s="307"/>
      <c r="G118" s="307"/>
      <c r="H118" s="307"/>
      <c r="I118" s="307"/>
      <c r="J118" s="307"/>
      <c r="K118" s="307"/>
      <c r="L118" s="307"/>
      <c r="M118" s="307"/>
      <c r="N118" s="63"/>
    </row>
  </sheetData>
  <sheetProtection/>
  <mergeCells count="54">
    <mergeCell ref="K4:L4"/>
    <mergeCell ref="A6:N6"/>
    <mergeCell ref="H9:I13"/>
    <mergeCell ref="J9:N9"/>
    <mergeCell ref="J10:L10"/>
    <mergeCell ref="H32:I32"/>
    <mergeCell ref="A14:N15"/>
    <mergeCell ref="H74:I74"/>
    <mergeCell ref="A75:N75"/>
    <mergeCell ref="A70:N70"/>
    <mergeCell ref="H71:I71"/>
    <mergeCell ref="H72:I72"/>
    <mergeCell ref="H73:I73"/>
    <mergeCell ref="H76:I76"/>
    <mergeCell ref="H42:I42"/>
    <mergeCell ref="H67:I67"/>
    <mergeCell ref="H16:I16"/>
    <mergeCell ref="H17:I17"/>
    <mergeCell ref="H18:I18"/>
    <mergeCell ref="H19:I19"/>
    <mergeCell ref="A65:N66"/>
    <mergeCell ref="H68:I68"/>
    <mergeCell ref="H69:I69"/>
    <mergeCell ref="H77:I77"/>
    <mergeCell ref="H78:I78"/>
    <mergeCell ref="H79:I79"/>
    <mergeCell ref="H82:I82"/>
    <mergeCell ref="H83:I83"/>
    <mergeCell ref="H102:I102"/>
    <mergeCell ref="A85:N86"/>
    <mergeCell ref="A80:N81"/>
    <mergeCell ref="H84:I84"/>
    <mergeCell ref="H101:I101"/>
    <mergeCell ref="A99:N100"/>
    <mergeCell ref="H88:I88"/>
    <mergeCell ref="H93:I93"/>
    <mergeCell ref="A90:N91"/>
    <mergeCell ref="H97:I97"/>
    <mergeCell ref="D108:N108"/>
    <mergeCell ref="D117:L117"/>
    <mergeCell ref="D109:N109"/>
    <mergeCell ref="D110:M110"/>
    <mergeCell ref="H103:I103"/>
    <mergeCell ref="A104:M104"/>
    <mergeCell ref="D111:N111"/>
    <mergeCell ref="D112:N112"/>
    <mergeCell ref="H105:I105"/>
    <mergeCell ref="C107:C108"/>
    <mergeCell ref="D118:M118"/>
    <mergeCell ref="D113:N113"/>
    <mergeCell ref="D114:N114"/>
    <mergeCell ref="D115:N115"/>
    <mergeCell ref="D116:N116"/>
    <mergeCell ref="D107:N107"/>
  </mergeCells>
  <printOptions/>
  <pageMargins left="0.75" right="0.75" top="1" bottom="1" header="0.5" footer="0.5"/>
  <pageSetup horizontalDpi="600" verticalDpi="600" orientation="landscape" paperSize="9" scale="61" r:id="rId1"/>
  <headerFooter alignWithMargins="0">
    <oddFooter>&amp;CStrona &amp;P z &amp;N</oddFooter>
  </headerFooter>
  <rowBreaks count="2" manualBreakCount="2">
    <brk id="4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view="pageBreakPreview" zoomScale="75" zoomScaleNormal="80" zoomScaleSheetLayoutView="75" zoomScalePageLayoutView="0" workbookViewId="0" topLeftCell="A91">
      <selection activeCell="J43" sqref="J43"/>
    </sheetView>
  </sheetViews>
  <sheetFormatPr defaultColWidth="9.140625" defaultRowHeight="12.75"/>
  <cols>
    <col min="1" max="1" width="4.00390625" style="3" customWidth="1"/>
    <col min="2" max="2" width="6.00390625" style="2" customWidth="1"/>
    <col min="3" max="3" width="10.00390625" style="2" customWidth="1"/>
    <col min="4" max="4" width="43.140625" style="4" customWidth="1"/>
    <col min="5" max="5" width="20.8515625" style="2" customWidth="1"/>
    <col min="6" max="6" width="14.00390625" style="2" customWidth="1"/>
    <col min="7" max="7" width="18.57421875" style="3" customWidth="1"/>
    <col min="8" max="8" width="14.421875" style="3" customWidth="1"/>
    <col min="9" max="9" width="4.28125" style="3" customWidth="1"/>
    <col min="10" max="10" width="16.00390625" style="5" customWidth="1"/>
    <col min="11" max="11" width="14.00390625" style="5" customWidth="1"/>
    <col min="12" max="12" width="16.57421875" style="5" customWidth="1"/>
    <col min="13" max="13" width="20.140625" style="5" customWidth="1"/>
    <col min="14" max="14" width="19.8515625" style="5" customWidth="1"/>
    <col min="15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146</v>
      </c>
      <c r="L2" s="7"/>
    </row>
    <row r="3" spans="11:12" ht="18.75">
      <c r="K3" s="6" t="s">
        <v>80</v>
      </c>
      <c r="L3" s="7"/>
    </row>
    <row r="4" spans="11:12" ht="18.75">
      <c r="K4" s="352" t="s">
        <v>140</v>
      </c>
      <c r="L4" s="300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4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148</v>
      </c>
      <c r="K9" s="326"/>
      <c r="L9" s="326"/>
      <c r="M9" s="326"/>
      <c r="N9" s="327"/>
    </row>
    <row r="10" spans="1:14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35">
        <v>2009</v>
      </c>
    </row>
    <row r="11" spans="1:14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</row>
    <row r="12" spans="1:14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</row>
    <row r="13" spans="1:14" ht="15.75">
      <c r="A13" s="13"/>
      <c r="B13" s="14"/>
      <c r="C13" s="14"/>
      <c r="D13" s="15"/>
      <c r="E13" s="14" t="s">
        <v>23</v>
      </c>
      <c r="F13" s="16"/>
      <c r="G13" s="16"/>
      <c r="H13" s="303"/>
      <c r="I13" s="304"/>
      <c r="J13" s="17"/>
      <c r="K13" s="14" t="s">
        <v>24</v>
      </c>
      <c r="L13" s="14"/>
      <c r="M13" s="18"/>
      <c r="N13" s="32"/>
    </row>
    <row r="14" spans="1:14" ht="33" customHeight="1">
      <c r="A14" s="378" t="s">
        <v>130</v>
      </c>
      <c r="B14" s="379"/>
      <c r="C14" s="379"/>
      <c r="D14" s="379"/>
      <c r="E14" s="382" t="s">
        <v>142</v>
      </c>
      <c r="F14" s="360" t="s">
        <v>143</v>
      </c>
      <c r="G14" s="362">
        <f>G17+G22+G27+G32+G37+G42+G47+G52+G57+G62</f>
        <v>57810845</v>
      </c>
      <c r="H14" s="362">
        <f>H17+H22+H27+H32+H37+H42+H47+H52+H57+H62</f>
        <v>1181300</v>
      </c>
      <c r="I14" s="362"/>
      <c r="J14" s="362">
        <f>J17+J22+J27+J32+J37+J42+J47+J52+J57+J62</f>
        <v>1184800</v>
      </c>
      <c r="K14" s="362">
        <f>K17+K22+K27+K32+K37+K42+K47+K52+K57+K62</f>
        <v>0</v>
      </c>
      <c r="L14" s="220">
        <f>L17+L22+L27+L32+L37+L42+L47+L52+L57+L62</f>
        <v>2561000</v>
      </c>
      <c r="M14" s="362">
        <f>M17+M22+M27+M32+M37+M42+M47+M52+M57+M62</f>
        <v>27437670</v>
      </c>
      <c r="N14" s="362">
        <f>N17+N22+N27+N32+N37+N42+N47+N52+N57+N62</f>
        <v>25446075</v>
      </c>
    </row>
    <row r="15" spans="1:14" ht="31.5" customHeight="1">
      <c r="A15" s="380"/>
      <c r="B15" s="381"/>
      <c r="C15" s="381"/>
      <c r="D15" s="381"/>
      <c r="E15" s="383"/>
      <c r="F15" s="361"/>
      <c r="G15" s="363"/>
      <c r="H15" s="363"/>
      <c r="I15" s="363"/>
      <c r="J15" s="363"/>
      <c r="K15" s="363"/>
      <c r="L15" s="156" t="s">
        <v>149</v>
      </c>
      <c r="M15" s="363"/>
      <c r="N15" s="363"/>
    </row>
    <row r="16" spans="1:14" ht="15.75">
      <c r="A16" s="72"/>
      <c r="B16" s="50"/>
      <c r="C16" s="50"/>
      <c r="D16" s="86"/>
      <c r="E16" s="50"/>
      <c r="F16" s="50"/>
      <c r="G16" s="205"/>
      <c r="H16" s="370"/>
      <c r="I16" s="371"/>
      <c r="J16" s="208"/>
      <c r="K16" s="209"/>
      <c r="L16" s="209"/>
      <c r="M16" s="208"/>
      <c r="N16" s="208"/>
    </row>
    <row r="17" spans="1:14" ht="15.75">
      <c r="A17" s="64">
        <v>1</v>
      </c>
      <c r="B17" s="52">
        <v>600</v>
      </c>
      <c r="C17" s="52">
        <v>60014</v>
      </c>
      <c r="D17" s="87" t="s">
        <v>95</v>
      </c>
      <c r="E17" s="52" t="s">
        <v>32</v>
      </c>
      <c r="F17" s="52" t="s">
        <v>53</v>
      </c>
      <c r="G17" s="210">
        <v>32886497</v>
      </c>
      <c r="H17" s="372"/>
      <c r="I17" s="373"/>
      <c r="J17" s="211">
        <v>10000</v>
      </c>
      <c r="K17" s="212"/>
      <c r="L17" s="212"/>
      <c r="M17" s="211">
        <v>9930422</v>
      </c>
      <c r="N17" s="211">
        <f>G17-J17-M17</f>
        <v>22946075</v>
      </c>
    </row>
    <row r="18" spans="1:14" ht="15.75">
      <c r="A18" s="64"/>
      <c r="B18" s="52"/>
      <c r="C18" s="52"/>
      <c r="D18" s="87" t="s">
        <v>52</v>
      </c>
      <c r="E18" s="52" t="s">
        <v>25</v>
      </c>
      <c r="F18" s="52"/>
      <c r="G18" s="210"/>
      <c r="H18" s="374"/>
      <c r="I18" s="375"/>
      <c r="J18" s="211"/>
      <c r="K18" s="212"/>
      <c r="L18" s="214"/>
      <c r="M18" s="211"/>
      <c r="N18" s="211"/>
    </row>
    <row r="19" spans="1:14" ht="15.75">
      <c r="A19" s="66"/>
      <c r="B19" s="54"/>
      <c r="C19" s="54"/>
      <c r="D19" s="89"/>
      <c r="E19" s="54"/>
      <c r="F19" s="54"/>
      <c r="G19" s="215"/>
      <c r="H19" s="376"/>
      <c r="I19" s="377"/>
      <c r="J19" s="218"/>
      <c r="K19" s="219"/>
      <c r="L19" s="219"/>
      <c r="M19" s="218"/>
      <c r="N19" s="218"/>
    </row>
    <row r="20" spans="1:14" ht="15.75">
      <c r="A20" s="102"/>
      <c r="B20" s="103"/>
      <c r="C20" s="103"/>
      <c r="D20" s="104"/>
      <c r="E20" s="103"/>
      <c r="F20" s="103"/>
      <c r="G20" s="105"/>
      <c r="H20" s="105"/>
      <c r="I20" s="110"/>
      <c r="J20" s="109"/>
      <c r="K20" s="108"/>
      <c r="L20" s="108"/>
      <c r="M20" s="109"/>
      <c r="N20" s="121"/>
    </row>
    <row r="21" spans="1:14" ht="15.75">
      <c r="A21" s="72"/>
      <c r="B21" s="50"/>
      <c r="C21" s="50"/>
      <c r="D21" s="86" t="s">
        <v>54</v>
      </c>
      <c r="E21" s="50"/>
      <c r="F21" s="50"/>
      <c r="G21" s="205"/>
      <c r="H21" s="206"/>
      <c r="I21" s="207"/>
      <c r="J21" s="208"/>
      <c r="K21" s="209"/>
      <c r="L21" s="209"/>
      <c r="M21" s="208"/>
      <c r="N21" s="31"/>
    </row>
    <row r="22" spans="1:14" ht="15.75">
      <c r="A22" s="64">
        <v>2</v>
      </c>
      <c r="B22" s="52">
        <v>600</v>
      </c>
      <c r="C22" s="52">
        <v>60014</v>
      </c>
      <c r="D22" s="104" t="s">
        <v>100</v>
      </c>
      <c r="E22" s="52" t="s">
        <v>32</v>
      </c>
      <c r="F22" s="52" t="s">
        <v>58</v>
      </c>
      <c r="G22" s="210">
        <v>3650000</v>
      </c>
      <c r="H22" s="213"/>
      <c r="I22" s="221"/>
      <c r="J22" s="211">
        <v>10000</v>
      </c>
      <c r="K22" s="212"/>
      <c r="L22" s="212"/>
      <c r="M22" s="211">
        <v>3640000</v>
      </c>
      <c r="N22" s="29"/>
    </row>
    <row r="23" spans="1:14" ht="15.75">
      <c r="A23" s="64"/>
      <c r="B23" s="52"/>
      <c r="C23" s="52"/>
      <c r="D23" s="87" t="s">
        <v>56</v>
      </c>
      <c r="E23" s="52" t="s">
        <v>25</v>
      </c>
      <c r="F23" s="52"/>
      <c r="G23" s="210"/>
      <c r="H23" s="213"/>
      <c r="I23" s="221"/>
      <c r="J23" s="211"/>
      <c r="K23" s="212"/>
      <c r="L23" s="212"/>
      <c r="M23" s="211"/>
      <c r="N23" s="29"/>
    </row>
    <row r="24" spans="1:14" ht="15.75">
      <c r="A24" s="66"/>
      <c r="B24" s="54"/>
      <c r="C24" s="54"/>
      <c r="D24" s="89" t="s">
        <v>124</v>
      </c>
      <c r="E24" s="54"/>
      <c r="F24" s="54"/>
      <c r="G24" s="58"/>
      <c r="H24" s="98"/>
      <c r="I24" s="101"/>
      <c r="J24" s="30"/>
      <c r="K24" s="42"/>
      <c r="L24" s="42"/>
      <c r="M24" s="30"/>
      <c r="N24" s="30"/>
    </row>
    <row r="25" spans="1:14" ht="15.75">
      <c r="A25" s="102"/>
      <c r="B25" s="103"/>
      <c r="C25" s="103"/>
      <c r="D25" s="104"/>
      <c r="E25" s="103"/>
      <c r="F25" s="103"/>
      <c r="G25" s="105"/>
      <c r="H25" s="105"/>
      <c r="I25" s="110"/>
      <c r="J25" s="109"/>
      <c r="K25" s="108"/>
      <c r="L25" s="108"/>
      <c r="M25" s="109"/>
      <c r="N25" s="121"/>
    </row>
    <row r="26" spans="1:14" ht="15.75">
      <c r="A26" s="72"/>
      <c r="B26" s="50"/>
      <c r="C26" s="50"/>
      <c r="D26" s="86"/>
      <c r="E26" s="50"/>
      <c r="F26" s="50"/>
      <c r="G26" s="205"/>
      <c r="H26" s="206"/>
      <c r="I26" s="207"/>
      <c r="J26" s="208"/>
      <c r="K26" s="209"/>
      <c r="L26" s="209"/>
      <c r="M26" s="208"/>
      <c r="N26" s="31"/>
    </row>
    <row r="27" spans="1:14" ht="15.75">
      <c r="A27" s="64">
        <v>3</v>
      </c>
      <c r="B27" s="52">
        <v>600</v>
      </c>
      <c r="C27" s="52">
        <v>60014</v>
      </c>
      <c r="D27" s="87" t="s">
        <v>96</v>
      </c>
      <c r="E27" s="52" t="s">
        <v>32</v>
      </c>
      <c r="F27" s="52" t="s">
        <v>58</v>
      </c>
      <c r="G27" s="210">
        <v>1700000</v>
      </c>
      <c r="H27" s="213"/>
      <c r="I27" s="221"/>
      <c r="J27" s="211">
        <v>380000</v>
      </c>
      <c r="K27" s="212"/>
      <c r="L27" s="211"/>
      <c r="M27" s="211">
        <v>1320000</v>
      </c>
      <c r="N27" s="29"/>
    </row>
    <row r="28" spans="1:14" ht="15.75">
      <c r="A28" s="64"/>
      <c r="B28" s="52"/>
      <c r="C28" s="52"/>
      <c r="D28" s="87" t="s">
        <v>60</v>
      </c>
      <c r="E28" s="52" t="s">
        <v>25</v>
      </c>
      <c r="F28" s="52"/>
      <c r="G28" s="210"/>
      <c r="H28" s="213"/>
      <c r="I28" s="221"/>
      <c r="J28" s="211"/>
      <c r="K28" s="212"/>
      <c r="L28" s="222"/>
      <c r="M28" s="211"/>
      <c r="N28" s="29"/>
    </row>
    <row r="29" spans="1:14" ht="15.75">
      <c r="A29" s="66"/>
      <c r="B29" s="54"/>
      <c r="C29" s="54"/>
      <c r="D29" s="89"/>
      <c r="E29" s="54"/>
      <c r="F29" s="54"/>
      <c r="G29" s="215"/>
      <c r="H29" s="216"/>
      <c r="I29" s="217"/>
      <c r="J29" s="218"/>
      <c r="K29" s="219"/>
      <c r="L29" s="219"/>
      <c r="M29" s="218"/>
      <c r="N29" s="30"/>
    </row>
    <row r="30" spans="1:14" ht="15.75">
      <c r="A30" s="102"/>
      <c r="B30" s="103"/>
      <c r="C30" s="103"/>
      <c r="D30" s="104"/>
      <c r="E30" s="103"/>
      <c r="F30" s="103"/>
      <c r="G30" s="105"/>
      <c r="H30" s="105"/>
      <c r="I30" s="110"/>
      <c r="J30" s="109"/>
      <c r="K30" s="108"/>
      <c r="L30" s="108"/>
      <c r="M30" s="109"/>
      <c r="N30" s="121"/>
    </row>
    <row r="31" spans="1:14" ht="15.75">
      <c r="A31" s="157"/>
      <c r="B31" s="158"/>
      <c r="C31" s="158"/>
      <c r="D31" s="159"/>
      <c r="E31" s="158"/>
      <c r="F31" s="158"/>
      <c r="G31" s="223"/>
      <c r="H31" s="224"/>
      <c r="I31" s="225"/>
      <c r="J31" s="226"/>
      <c r="K31" s="226"/>
      <c r="L31" s="226"/>
      <c r="M31" s="226"/>
      <c r="N31" s="163"/>
    </row>
    <row r="32" spans="1:14" ht="15.75">
      <c r="A32" s="164">
        <v>4</v>
      </c>
      <c r="B32" s="165">
        <v>600</v>
      </c>
      <c r="C32" s="165">
        <v>60014</v>
      </c>
      <c r="D32" s="166" t="s">
        <v>61</v>
      </c>
      <c r="E32" s="165" t="s">
        <v>26</v>
      </c>
      <c r="F32" s="165" t="s">
        <v>58</v>
      </c>
      <c r="G32" s="227">
        <v>4240348</v>
      </c>
      <c r="H32" s="364"/>
      <c r="I32" s="365"/>
      <c r="J32" s="230">
        <v>10000</v>
      </c>
      <c r="K32" s="230"/>
      <c r="L32" s="230"/>
      <c r="M32" s="230">
        <f>G32-H32-J32-K32-L32</f>
        <v>4230348</v>
      </c>
      <c r="N32" s="167"/>
    </row>
    <row r="33" spans="1:15" ht="15.75">
      <c r="A33" s="164"/>
      <c r="B33" s="165"/>
      <c r="C33" s="165"/>
      <c r="D33" s="166" t="s">
        <v>63</v>
      </c>
      <c r="E33" s="165" t="s">
        <v>27</v>
      </c>
      <c r="F33" s="165"/>
      <c r="G33" s="227"/>
      <c r="H33" s="228"/>
      <c r="I33" s="229"/>
      <c r="J33" s="230"/>
      <c r="K33" s="230"/>
      <c r="L33" s="230"/>
      <c r="M33" s="230"/>
      <c r="N33" s="167"/>
      <c r="O33" s="171"/>
    </row>
    <row r="34" spans="1:15" ht="15.75">
      <c r="A34" s="172"/>
      <c r="B34" s="173"/>
      <c r="C34" s="173"/>
      <c r="D34" s="174" t="s">
        <v>62</v>
      </c>
      <c r="E34" s="173" t="s">
        <v>126</v>
      </c>
      <c r="F34" s="173"/>
      <c r="G34" s="175"/>
      <c r="H34" s="176"/>
      <c r="I34" s="177"/>
      <c r="J34" s="178"/>
      <c r="K34" s="178"/>
      <c r="L34" s="178"/>
      <c r="M34" s="178"/>
      <c r="N34" s="178"/>
      <c r="O34" s="171"/>
    </row>
    <row r="35" spans="1:15" ht="15.75">
      <c r="A35" s="179"/>
      <c r="B35" s="180"/>
      <c r="C35" s="180"/>
      <c r="D35" s="181"/>
      <c r="E35" s="180"/>
      <c r="F35" s="180"/>
      <c r="G35" s="182"/>
      <c r="H35" s="182"/>
      <c r="I35" s="183"/>
      <c r="J35" s="184"/>
      <c r="K35" s="184"/>
      <c r="L35" s="184"/>
      <c r="M35" s="184"/>
      <c r="N35" s="185"/>
      <c r="O35" s="171"/>
    </row>
    <row r="36" spans="1:15" ht="15.75">
      <c r="A36" s="157"/>
      <c r="B36" s="158"/>
      <c r="C36" s="158"/>
      <c r="D36" s="159"/>
      <c r="E36" s="158"/>
      <c r="F36" s="158"/>
      <c r="G36" s="223"/>
      <c r="H36" s="224"/>
      <c r="I36" s="225"/>
      <c r="J36" s="226"/>
      <c r="K36" s="226"/>
      <c r="L36" s="226"/>
      <c r="M36" s="226"/>
      <c r="N36" s="163"/>
      <c r="O36" s="171"/>
    </row>
    <row r="37" spans="1:15" ht="15.75">
      <c r="A37" s="164">
        <v>5</v>
      </c>
      <c r="B37" s="165">
        <v>600</v>
      </c>
      <c r="C37" s="165">
        <v>60014</v>
      </c>
      <c r="D37" s="166" t="s">
        <v>99</v>
      </c>
      <c r="E37" s="165" t="s">
        <v>32</v>
      </c>
      <c r="F37" s="165" t="s">
        <v>58</v>
      </c>
      <c r="G37" s="227">
        <v>400000</v>
      </c>
      <c r="H37" s="228"/>
      <c r="I37" s="229"/>
      <c r="J37" s="230">
        <v>12800</v>
      </c>
      <c r="K37" s="230"/>
      <c r="L37" s="230"/>
      <c r="M37" s="230">
        <v>387200</v>
      </c>
      <c r="N37" s="167"/>
      <c r="O37" s="171"/>
    </row>
    <row r="38" spans="1:15" ht="15.75">
      <c r="A38" s="164"/>
      <c r="B38" s="165"/>
      <c r="C38" s="165"/>
      <c r="D38" s="166" t="s">
        <v>66</v>
      </c>
      <c r="E38" s="165" t="s">
        <v>25</v>
      </c>
      <c r="F38" s="165"/>
      <c r="G38" s="227"/>
      <c r="H38" s="228"/>
      <c r="I38" s="229"/>
      <c r="J38" s="230"/>
      <c r="K38" s="230"/>
      <c r="L38" s="230"/>
      <c r="M38" s="230"/>
      <c r="N38" s="167"/>
      <c r="O38" s="171"/>
    </row>
    <row r="39" spans="1:15" ht="15.75">
      <c r="A39" s="172"/>
      <c r="B39" s="173"/>
      <c r="C39" s="173"/>
      <c r="D39" s="174"/>
      <c r="E39" s="173"/>
      <c r="F39" s="173"/>
      <c r="G39" s="231"/>
      <c r="H39" s="232"/>
      <c r="I39" s="233"/>
      <c r="J39" s="234"/>
      <c r="K39" s="234"/>
      <c r="L39" s="234"/>
      <c r="M39" s="234"/>
      <c r="N39" s="178"/>
      <c r="O39" s="171"/>
    </row>
    <row r="40" spans="1:15" ht="15.75">
      <c r="A40" s="186"/>
      <c r="B40" s="187"/>
      <c r="C40" s="187"/>
      <c r="D40" s="188"/>
      <c r="E40" s="187"/>
      <c r="F40" s="187"/>
      <c r="G40" s="189"/>
      <c r="H40" s="189"/>
      <c r="I40" s="190"/>
      <c r="J40" s="191"/>
      <c r="K40" s="191"/>
      <c r="L40" s="191"/>
      <c r="M40" s="191"/>
      <c r="N40" s="192"/>
      <c r="O40" s="171"/>
    </row>
    <row r="41" spans="1:15" ht="15.75">
      <c r="A41" s="157"/>
      <c r="B41" s="158"/>
      <c r="C41" s="158"/>
      <c r="D41" s="159"/>
      <c r="E41" s="158"/>
      <c r="F41" s="158"/>
      <c r="G41" s="223"/>
      <c r="H41" s="224"/>
      <c r="I41" s="225"/>
      <c r="J41" s="226"/>
      <c r="K41" s="226"/>
      <c r="L41" s="226"/>
      <c r="M41" s="226"/>
      <c r="N41" s="163"/>
      <c r="O41" s="171"/>
    </row>
    <row r="42" spans="1:15" ht="15.75">
      <c r="A42" s="164">
        <v>6</v>
      </c>
      <c r="B42" s="165">
        <v>600</v>
      </c>
      <c r="C42" s="165">
        <v>60014</v>
      </c>
      <c r="D42" s="166" t="s">
        <v>67</v>
      </c>
      <c r="E42" s="165" t="s">
        <v>32</v>
      </c>
      <c r="F42" s="165" t="s">
        <v>68</v>
      </c>
      <c r="G42" s="227">
        <f>H42+L42+M42</f>
        <v>4300000</v>
      </c>
      <c r="H42" s="364">
        <v>1181300</v>
      </c>
      <c r="I42" s="365"/>
      <c r="J42" s="230"/>
      <c r="K42" s="230"/>
      <c r="L42" s="230">
        <v>1029000</v>
      </c>
      <c r="M42" s="230">
        <v>2089700</v>
      </c>
      <c r="N42" s="167"/>
      <c r="O42" s="171"/>
    </row>
    <row r="43" spans="1:15" ht="15.75">
      <c r="A43" s="164"/>
      <c r="B43" s="165"/>
      <c r="C43" s="165"/>
      <c r="D43" s="166" t="s">
        <v>75</v>
      </c>
      <c r="E43" s="165" t="s">
        <v>25</v>
      </c>
      <c r="F43" s="165"/>
      <c r="G43" s="168"/>
      <c r="H43" s="169"/>
      <c r="I43" s="170"/>
      <c r="J43" s="167"/>
      <c r="K43" s="167"/>
      <c r="L43" s="168" t="s">
        <v>123</v>
      </c>
      <c r="M43" s="167"/>
      <c r="N43" s="167"/>
      <c r="O43" s="171"/>
    </row>
    <row r="44" spans="1:15" ht="15.75">
      <c r="A44" s="172"/>
      <c r="B44" s="173"/>
      <c r="C44" s="173"/>
      <c r="D44" s="174"/>
      <c r="E44" s="173"/>
      <c r="F44" s="173"/>
      <c r="G44" s="175"/>
      <c r="H44" s="176"/>
      <c r="I44" s="177"/>
      <c r="J44" s="178"/>
      <c r="K44" s="178"/>
      <c r="L44" s="234">
        <v>729000</v>
      </c>
      <c r="M44" s="178"/>
      <c r="N44" s="178"/>
      <c r="O44" s="171"/>
    </row>
    <row r="45" spans="1:15" ht="15.75">
      <c r="A45" s="186"/>
      <c r="B45" s="187"/>
      <c r="C45" s="187"/>
      <c r="D45" s="188"/>
      <c r="E45" s="187"/>
      <c r="F45" s="187"/>
      <c r="G45" s="189"/>
      <c r="H45" s="189"/>
      <c r="I45" s="190"/>
      <c r="J45" s="191"/>
      <c r="K45" s="191"/>
      <c r="L45" s="191"/>
      <c r="M45" s="191"/>
      <c r="N45" s="192"/>
      <c r="O45" s="171"/>
    </row>
    <row r="46" spans="1:15" ht="15.75">
      <c r="A46" s="193"/>
      <c r="B46" s="158"/>
      <c r="C46" s="158"/>
      <c r="D46" s="194" t="s">
        <v>136</v>
      </c>
      <c r="E46" s="158"/>
      <c r="F46" s="158"/>
      <c r="G46" s="160"/>
      <c r="H46" s="161"/>
      <c r="I46" s="162"/>
      <c r="J46" s="163"/>
      <c r="K46" s="163"/>
      <c r="L46" s="163"/>
      <c r="M46" s="163"/>
      <c r="N46" s="163"/>
      <c r="O46" s="171"/>
    </row>
    <row r="47" spans="1:15" ht="15.75">
      <c r="A47" s="195">
        <v>7</v>
      </c>
      <c r="B47" s="165">
        <v>600</v>
      </c>
      <c r="C47" s="165">
        <v>60014</v>
      </c>
      <c r="D47" s="194" t="s">
        <v>137</v>
      </c>
      <c r="E47" s="165" t="s">
        <v>32</v>
      </c>
      <c r="F47" s="165" t="s">
        <v>58</v>
      </c>
      <c r="G47" s="227">
        <f>J47+L47+M47</f>
        <v>3600000</v>
      </c>
      <c r="H47" s="228"/>
      <c r="I47" s="229"/>
      <c r="J47" s="230">
        <v>110000</v>
      </c>
      <c r="K47" s="230"/>
      <c r="L47" s="230">
        <v>1000000</v>
      </c>
      <c r="M47" s="230">
        <v>2490000</v>
      </c>
      <c r="N47" s="167"/>
      <c r="O47" s="171"/>
    </row>
    <row r="48" spans="1:15" ht="15.75">
      <c r="A48" s="195"/>
      <c r="B48" s="165"/>
      <c r="C48" s="165"/>
      <c r="D48" s="194" t="s">
        <v>138</v>
      </c>
      <c r="E48" s="165" t="s">
        <v>25</v>
      </c>
      <c r="F48" s="165"/>
      <c r="G48" s="168"/>
      <c r="H48" s="169"/>
      <c r="I48" s="170"/>
      <c r="J48" s="167"/>
      <c r="K48" s="167"/>
      <c r="L48" s="167" t="s">
        <v>123</v>
      </c>
      <c r="M48" s="167"/>
      <c r="N48" s="167"/>
      <c r="O48" s="171"/>
    </row>
    <row r="49" spans="1:15" ht="15.75">
      <c r="A49" s="196"/>
      <c r="B49" s="173"/>
      <c r="C49" s="173"/>
      <c r="D49" s="197"/>
      <c r="E49" s="173"/>
      <c r="F49" s="173"/>
      <c r="G49" s="175"/>
      <c r="H49" s="176"/>
      <c r="I49" s="177"/>
      <c r="J49" s="178"/>
      <c r="K49" s="178"/>
      <c r="L49" s="234">
        <v>800000</v>
      </c>
      <c r="M49" s="178"/>
      <c r="N49" s="178"/>
      <c r="O49" s="171"/>
    </row>
    <row r="50" spans="1:15" ht="15.75">
      <c r="A50" s="186"/>
      <c r="B50" s="187"/>
      <c r="C50" s="187"/>
      <c r="D50" s="198"/>
      <c r="E50" s="187"/>
      <c r="F50" s="187"/>
      <c r="G50" s="189"/>
      <c r="H50" s="189"/>
      <c r="I50" s="190"/>
      <c r="J50" s="191"/>
      <c r="K50" s="191"/>
      <c r="L50" s="191"/>
      <c r="M50" s="191"/>
      <c r="N50" s="192"/>
      <c r="O50" s="171"/>
    </row>
    <row r="51" spans="1:15" ht="15.75">
      <c r="A51" s="157"/>
      <c r="B51" s="158"/>
      <c r="C51" s="158"/>
      <c r="D51" s="199" t="s">
        <v>97</v>
      </c>
      <c r="E51" s="158"/>
      <c r="F51" s="158"/>
      <c r="G51" s="160"/>
      <c r="H51" s="161"/>
      <c r="I51" s="162"/>
      <c r="J51" s="163"/>
      <c r="K51" s="163"/>
      <c r="L51" s="163"/>
      <c r="M51" s="163"/>
      <c r="N51" s="163"/>
      <c r="O51" s="171"/>
    </row>
    <row r="52" spans="1:15" ht="15.75">
      <c r="A52" s="164">
        <v>8</v>
      </c>
      <c r="B52" s="165">
        <v>600</v>
      </c>
      <c r="C52" s="165">
        <v>60014</v>
      </c>
      <c r="D52" s="194" t="s">
        <v>88</v>
      </c>
      <c r="E52" s="165" t="s">
        <v>32</v>
      </c>
      <c r="F52" s="165" t="s">
        <v>58</v>
      </c>
      <c r="G52" s="227">
        <f>J52+L52+M52</f>
        <v>1703000</v>
      </c>
      <c r="H52" s="228"/>
      <c r="I52" s="229"/>
      <c r="J52" s="230">
        <v>31000</v>
      </c>
      <c r="K52" s="230"/>
      <c r="L52" s="230">
        <v>372000</v>
      </c>
      <c r="M52" s="230">
        <v>1300000</v>
      </c>
      <c r="N52" s="167"/>
      <c r="O52" s="171"/>
    </row>
    <row r="53" spans="1:15" ht="15.75">
      <c r="A53" s="164"/>
      <c r="B53" s="165"/>
      <c r="C53" s="165"/>
      <c r="D53" s="194" t="s">
        <v>98</v>
      </c>
      <c r="E53" s="165" t="s">
        <v>25</v>
      </c>
      <c r="F53" s="165"/>
      <c r="G53" s="168"/>
      <c r="H53" s="169"/>
      <c r="I53" s="170"/>
      <c r="J53" s="167"/>
      <c r="K53" s="167"/>
      <c r="L53" s="168" t="s">
        <v>145</v>
      </c>
      <c r="M53" s="167"/>
      <c r="N53" s="167"/>
      <c r="O53" s="171"/>
    </row>
    <row r="54" spans="1:15" ht="15.75">
      <c r="A54" s="172"/>
      <c r="B54" s="173"/>
      <c r="C54" s="173"/>
      <c r="D54" s="197"/>
      <c r="E54" s="173"/>
      <c r="F54" s="173"/>
      <c r="G54" s="175"/>
      <c r="H54" s="176"/>
      <c r="I54" s="177"/>
      <c r="J54" s="178"/>
      <c r="K54" s="178"/>
      <c r="L54" s="234">
        <v>372000</v>
      </c>
      <c r="M54" s="178"/>
      <c r="N54" s="178"/>
      <c r="O54" s="171"/>
    </row>
    <row r="55" spans="1:15" ht="15.75">
      <c r="A55" s="186"/>
      <c r="B55" s="187"/>
      <c r="C55" s="187"/>
      <c r="D55" s="198"/>
      <c r="E55" s="187"/>
      <c r="F55" s="187"/>
      <c r="G55" s="189"/>
      <c r="H55" s="189"/>
      <c r="I55" s="190"/>
      <c r="J55" s="191"/>
      <c r="K55" s="191"/>
      <c r="L55" s="191"/>
      <c r="M55" s="191"/>
      <c r="N55" s="192"/>
      <c r="O55" s="171"/>
    </row>
    <row r="56" spans="1:15" ht="15.75">
      <c r="A56" s="157"/>
      <c r="B56" s="158"/>
      <c r="C56" s="158"/>
      <c r="D56" s="194" t="s">
        <v>89</v>
      </c>
      <c r="E56" s="158"/>
      <c r="F56" s="158"/>
      <c r="G56" s="223"/>
      <c r="H56" s="224"/>
      <c r="I56" s="225"/>
      <c r="J56" s="226"/>
      <c r="K56" s="226"/>
      <c r="L56" s="226"/>
      <c r="M56" s="226"/>
      <c r="N56" s="163"/>
      <c r="O56" s="171"/>
    </row>
    <row r="57" spans="1:15" ht="15.75">
      <c r="A57" s="164">
        <v>9</v>
      </c>
      <c r="B57" s="165">
        <v>600</v>
      </c>
      <c r="C57" s="165">
        <v>60014</v>
      </c>
      <c r="D57" s="194" t="s">
        <v>91</v>
      </c>
      <c r="E57" s="165" t="s">
        <v>32</v>
      </c>
      <c r="F57" s="165" t="s">
        <v>58</v>
      </c>
      <c r="G57" s="227">
        <v>2830000</v>
      </c>
      <c r="H57" s="228"/>
      <c r="I57" s="229"/>
      <c r="J57" s="230">
        <v>620000</v>
      </c>
      <c r="K57" s="230"/>
      <c r="L57" s="230">
        <v>160000</v>
      </c>
      <c r="M57" s="230">
        <v>2050000</v>
      </c>
      <c r="N57" s="167"/>
      <c r="O57" s="171"/>
    </row>
    <row r="58" spans="1:15" ht="15.75">
      <c r="A58" s="164"/>
      <c r="B58" s="165"/>
      <c r="C58" s="165"/>
      <c r="D58" s="194" t="s">
        <v>90</v>
      </c>
      <c r="E58" s="165" t="s">
        <v>25</v>
      </c>
      <c r="F58" s="165"/>
      <c r="G58" s="227"/>
      <c r="H58" s="228"/>
      <c r="I58" s="229"/>
      <c r="J58" s="230"/>
      <c r="K58" s="230"/>
      <c r="L58" s="227"/>
      <c r="M58" s="230"/>
      <c r="N58" s="167"/>
      <c r="O58" s="171"/>
    </row>
    <row r="59" spans="1:15" ht="15.75">
      <c r="A59" s="172"/>
      <c r="B59" s="173"/>
      <c r="C59" s="173"/>
      <c r="D59" s="200"/>
      <c r="E59" s="173"/>
      <c r="F59" s="173"/>
      <c r="G59" s="231"/>
      <c r="H59" s="232"/>
      <c r="I59" s="233"/>
      <c r="J59" s="234"/>
      <c r="K59" s="234"/>
      <c r="L59" s="234"/>
      <c r="M59" s="234"/>
      <c r="N59" s="178"/>
      <c r="O59" s="171"/>
    </row>
    <row r="60" spans="1:15" ht="15.75">
      <c r="A60" s="186"/>
      <c r="B60" s="187"/>
      <c r="C60" s="187"/>
      <c r="D60" s="201"/>
      <c r="E60" s="187"/>
      <c r="F60" s="187"/>
      <c r="G60" s="189"/>
      <c r="H60" s="189"/>
      <c r="I60" s="190"/>
      <c r="J60" s="191"/>
      <c r="K60" s="191"/>
      <c r="L60" s="191"/>
      <c r="M60" s="191"/>
      <c r="N60" s="192"/>
      <c r="O60" s="171"/>
    </row>
    <row r="61" spans="1:15" ht="15.75">
      <c r="A61" s="157"/>
      <c r="B61" s="158"/>
      <c r="C61" s="158"/>
      <c r="D61" s="199"/>
      <c r="E61" s="158"/>
      <c r="F61" s="158"/>
      <c r="G61" s="223"/>
      <c r="H61" s="224"/>
      <c r="I61" s="225"/>
      <c r="J61" s="226"/>
      <c r="K61" s="226"/>
      <c r="L61" s="226"/>
      <c r="M61" s="226"/>
      <c r="N61" s="226"/>
      <c r="O61" s="171"/>
    </row>
    <row r="62" spans="1:15" ht="15.75">
      <c r="A62" s="164">
        <v>10</v>
      </c>
      <c r="B62" s="165">
        <v>600</v>
      </c>
      <c r="C62" s="165">
        <v>60014</v>
      </c>
      <c r="D62" s="194" t="s">
        <v>92</v>
      </c>
      <c r="E62" s="165" t="s">
        <v>32</v>
      </c>
      <c r="F62" s="165" t="s">
        <v>94</v>
      </c>
      <c r="G62" s="227">
        <v>2501000</v>
      </c>
      <c r="H62" s="228"/>
      <c r="I62" s="229"/>
      <c r="J62" s="230">
        <v>1000</v>
      </c>
      <c r="K62" s="230"/>
      <c r="L62" s="230"/>
      <c r="M62" s="230"/>
      <c r="N62" s="230">
        <v>2500000</v>
      </c>
      <c r="O62" s="171"/>
    </row>
    <row r="63" spans="1:15" ht="15.75">
      <c r="A63" s="164"/>
      <c r="B63" s="165"/>
      <c r="C63" s="165"/>
      <c r="D63" s="194" t="s">
        <v>93</v>
      </c>
      <c r="E63" s="165" t="s">
        <v>25</v>
      </c>
      <c r="F63" s="165"/>
      <c r="G63" s="227"/>
      <c r="H63" s="228"/>
      <c r="I63" s="229"/>
      <c r="J63" s="230"/>
      <c r="K63" s="230"/>
      <c r="L63" s="230"/>
      <c r="M63" s="230"/>
      <c r="N63" s="230"/>
      <c r="O63" s="171"/>
    </row>
    <row r="64" spans="1:15" ht="15.75">
      <c r="A64" s="172"/>
      <c r="B64" s="173"/>
      <c r="C64" s="173"/>
      <c r="D64" s="197"/>
      <c r="E64" s="173"/>
      <c r="F64" s="173"/>
      <c r="G64" s="175"/>
      <c r="H64" s="176"/>
      <c r="I64" s="177"/>
      <c r="J64" s="178"/>
      <c r="K64" s="178"/>
      <c r="L64" s="178"/>
      <c r="M64" s="178"/>
      <c r="N64" s="178"/>
      <c r="O64" s="171"/>
    </row>
    <row r="65" spans="1:15" ht="17.25" customHeight="1">
      <c r="A65" s="387" t="s">
        <v>131</v>
      </c>
      <c r="B65" s="388"/>
      <c r="C65" s="388"/>
      <c r="D65" s="388"/>
      <c r="E65" s="391" t="s">
        <v>144</v>
      </c>
      <c r="F65" s="393" t="s">
        <v>37</v>
      </c>
      <c r="G65" s="385">
        <f>G67+G72+G77</f>
        <v>2158000</v>
      </c>
      <c r="H65" s="366">
        <f>H67+H72+H77</f>
        <v>50219</v>
      </c>
      <c r="I65" s="367"/>
      <c r="J65" s="385">
        <f>J67+J72+J77</f>
        <v>180000</v>
      </c>
      <c r="K65" s="385">
        <f>+K68+K72+K77</f>
        <v>0</v>
      </c>
      <c r="L65" s="385">
        <f>L68+L72+L77</f>
        <v>0</v>
      </c>
      <c r="M65" s="385">
        <f>M67+M72+M77</f>
        <v>964885</v>
      </c>
      <c r="N65" s="385">
        <f>N68+N72+N77</f>
        <v>962896</v>
      </c>
      <c r="O65" s="171"/>
    </row>
    <row r="66" spans="1:15" ht="20.25" customHeight="1">
      <c r="A66" s="389"/>
      <c r="B66" s="390"/>
      <c r="C66" s="390"/>
      <c r="D66" s="390"/>
      <c r="E66" s="392"/>
      <c r="F66" s="394"/>
      <c r="G66" s="386"/>
      <c r="H66" s="368"/>
      <c r="I66" s="369"/>
      <c r="J66" s="386"/>
      <c r="K66" s="386"/>
      <c r="L66" s="386"/>
      <c r="M66" s="386"/>
      <c r="N66" s="386"/>
      <c r="O66" s="171"/>
    </row>
    <row r="67" spans="1:14" ht="15.75">
      <c r="A67" s="64">
        <v>11</v>
      </c>
      <c r="B67" s="52">
        <v>700</v>
      </c>
      <c r="C67" s="52">
        <v>70005</v>
      </c>
      <c r="D67" s="53" t="s">
        <v>44</v>
      </c>
      <c r="E67" s="52" t="s">
        <v>28</v>
      </c>
      <c r="F67" s="52" t="s">
        <v>47</v>
      </c>
      <c r="G67" s="210">
        <f>H67+J67+M67</f>
        <v>891000</v>
      </c>
      <c r="H67" s="374">
        <v>46315</v>
      </c>
      <c r="I67" s="431"/>
      <c r="J67" s="211">
        <v>170000</v>
      </c>
      <c r="K67" s="211"/>
      <c r="L67" s="211"/>
      <c r="M67" s="211">
        <v>674685</v>
      </c>
      <c r="N67" s="211"/>
    </row>
    <row r="68" spans="1:14" ht="15.75">
      <c r="A68" s="64"/>
      <c r="B68" s="52"/>
      <c r="C68" s="52"/>
      <c r="D68" s="53" t="s">
        <v>45</v>
      </c>
      <c r="E68" s="52" t="s">
        <v>39</v>
      </c>
      <c r="F68" s="52"/>
      <c r="G68" s="210"/>
      <c r="H68" s="374"/>
      <c r="I68" s="432"/>
      <c r="J68" s="211"/>
      <c r="K68" s="211"/>
      <c r="L68" s="211"/>
      <c r="M68" s="211"/>
      <c r="N68" s="211"/>
    </row>
    <row r="69" spans="1:14" ht="15.75">
      <c r="A69" s="66"/>
      <c r="B69" s="54"/>
      <c r="C69" s="54"/>
      <c r="D69" s="55" t="s">
        <v>46</v>
      </c>
      <c r="E69" s="54"/>
      <c r="F69" s="54"/>
      <c r="G69" s="215"/>
      <c r="H69" s="376"/>
      <c r="I69" s="384"/>
      <c r="J69" s="218"/>
      <c r="K69" s="218"/>
      <c r="L69" s="218"/>
      <c r="M69" s="218"/>
      <c r="N69" s="218"/>
    </row>
    <row r="70" spans="1:14" ht="15.75">
      <c r="A70" s="342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4"/>
    </row>
    <row r="71" spans="1:14" ht="15.75">
      <c r="A71" s="36"/>
      <c r="B71" s="50"/>
      <c r="C71" s="50"/>
      <c r="D71" s="51"/>
      <c r="E71" s="50" t="s">
        <v>26</v>
      </c>
      <c r="F71" s="50"/>
      <c r="G71" s="205"/>
      <c r="H71" s="370"/>
      <c r="I71" s="425"/>
      <c r="J71" s="208"/>
      <c r="K71" s="208"/>
      <c r="L71" s="208"/>
      <c r="M71" s="208"/>
      <c r="N71" s="208"/>
    </row>
    <row r="72" spans="1:14" ht="15.75">
      <c r="A72" s="64">
        <v>12</v>
      </c>
      <c r="B72" s="52">
        <v>700</v>
      </c>
      <c r="C72" s="52">
        <v>70005</v>
      </c>
      <c r="D72" s="53" t="s">
        <v>40</v>
      </c>
      <c r="E72" s="52" t="s">
        <v>39</v>
      </c>
      <c r="F72" s="52" t="s">
        <v>37</v>
      </c>
      <c r="G72" s="210">
        <v>785000</v>
      </c>
      <c r="H72" s="374">
        <v>1952</v>
      </c>
      <c r="I72" s="431"/>
      <c r="J72" s="211">
        <v>5000</v>
      </c>
      <c r="K72" s="211"/>
      <c r="L72" s="211"/>
      <c r="M72" s="211">
        <v>217000</v>
      </c>
      <c r="N72" s="211">
        <v>561048</v>
      </c>
    </row>
    <row r="73" spans="1:14" ht="15.75">
      <c r="A73" s="37"/>
      <c r="B73" s="52"/>
      <c r="C73" s="52"/>
      <c r="D73" s="53" t="s">
        <v>41</v>
      </c>
      <c r="E73" s="52"/>
      <c r="F73" s="52"/>
      <c r="G73" s="210"/>
      <c r="H73" s="374"/>
      <c r="I73" s="432"/>
      <c r="J73" s="211"/>
      <c r="K73" s="211"/>
      <c r="L73" s="211"/>
      <c r="M73" s="211"/>
      <c r="N73" s="211"/>
    </row>
    <row r="74" spans="1:14" ht="15.75">
      <c r="A74" s="39"/>
      <c r="B74" s="54"/>
      <c r="C74" s="54"/>
      <c r="D74" s="55" t="s">
        <v>48</v>
      </c>
      <c r="E74" s="54"/>
      <c r="F74" s="54"/>
      <c r="G74" s="58"/>
      <c r="H74" s="348"/>
      <c r="I74" s="349"/>
      <c r="J74" s="30"/>
      <c r="K74" s="30"/>
      <c r="L74" s="30"/>
      <c r="M74" s="30"/>
      <c r="N74" s="30"/>
    </row>
    <row r="75" spans="1:14" ht="15.75">
      <c r="A75" s="316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8"/>
    </row>
    <row r="76" spans="1:14" ht="15.75">
      <c r="A76" s="72"/>
      <c r="B76" s="73"/>
      <c r="C76" s="74"/>
      <c r="D76" s="75"/>
      <c r="E76" s="74"/>
      <c r="F76" s="75"/>
      <c r="G76" s="235"/>
      <c r="H76" s="435"/>
      <c r="I76" s="435"/>
      <c r="J76" s="235"/>
      <c r="K76" s="236"/>
      <c r="L76" s="235"/>
      <c r="M76" s="236"/>
      <c r="N76" s="235"/>
    </row>
    <row r="77" spans="1:14" ht="15.75">
      <c r="A77" s="64">
        <v>13</v>
      </c>
      <c r="B77" s="77">
        <v>700</v>
      </c>
      <c r="C77" s="78">
        <v>70005</v>
      </c>
      <c r="D77" s="70" t="s">
        <v>40</v>
      </c>
      <c r="E77" s="78" t="s">
        <v>26</v>
      </c>
      <c r="F77" s="77" t="s">
        <v>37</v>
      </c>
      <c r="G77" s="237">
        <v>482000</v>
      </c>
      <c r="H77" s="430">
        <v>1952</v>
      </c>
      <c r="I77" s="430"/>
      <c r="J77" s="237">
        <v>5000</v>
      </c>
      <c r="K77" s="238"/>
      <c r="L77" s="237"/>
      <c r="M77" s="238">
        <v>73200</v>
      </c>
      <c r="N77" s="237">
        <v>401848</v>
      </c>
    </row>
    <row r="78" spans="1:14" ht="15.75">
      <c r="A78" s="64"/>
      <c r="B78" s="77"/>
      <c r="C78" s="78"/>
      <c r="D78" s="70" t="s">
        <v>41</v>
      </c>
      <c r="E78" s="78" t="s">
        <v>39</v>
      </c>
      <c r="F78" s="68"/>
      <c r="G78" s="237"/>
      <c r="H78" s="430"/>
      <c r="I78" s="430"/>
      <c r="J78" s="237"/>
      <c r="K78" s="238"/>
      <c r="L78" s="237"/>
      <c r="M78" s="238"/>
      <c r="N78" s="237"/>
    </row>
    <row r="79" spans="1:14" ht="15.75">
      <c r="A79" s="66"/>
      <c r="B79" s="82"/>
      <c r="C79" s="83"/>
      <c r="D79" s="71" t="s">
        <v>49</v>
      </c>
      <c r="E79" s="83"/>
      <c r="F79" s="69"/>
      <c r="G79" s="84"/>
      <c r="H79" s="332"/>
      <c r="I79" s="332"/>
      <c r="J79" s="84"/>
      <c r="K79" s="69"/>
      <c r="L79" s="84"/>
      <c r="M79" s="69"/>
      <c r="N79" s="84"/>
    </row>
    <row r="80" spans="1:14" ht="20.25" customHeight="1">
      <c r="A80" s="395" t="s">
        <v>132</v>
      </c>
      <c r="B80" s="396"/>
      <c r="C80" s="396"/>
      <c r="D80" s="397"/>
      <c r="E80" s="401" t="s">
        <v>144</v>
      </c>
      <c r="F80" s="403" t="s">
        <v>36</v>
      </c>
      <c r="G80" s="405">
        <f>G82</f>
        <v>7293073</v>
      </c>
      <c r="H80" s="405">
        <f>H82</f>
        <v>6868073</v>
      </c>
      <c r="I80" s="405"/>
      <c r="J80" s="405">
        <f>J82</f>
        <v>0</v>
      </c>
      <c r="K80" s="405">
        <f>K82</f>
        <v>425000</v>
      </c>
      <c r="L80" s="405">
        <f>L82</f>
        <v>0</v>
      </c>
      <c r="M80" s="405">
        <f>M82</f>
        <v>0</v>
      </c>
      <c r="N80" s="405">
        <f>N82</f>
        <v>0</v>
      </c>
    </row>
    <row r="81" spans="1:14" ht="15">
      <c r="A81" s="398"/>
      <c r="B81" s="399"/>
      <c r="C81" s="399"/>
      <c r="D81" s="400"/>
      <c r="E81" s="402"/>
      <c r="F81" s="404"/>
      <c r="G81" s="406"/>
      <c r="H81" s="406"/>
      <c r="I81" s="406"/>
      <c r="J81" s="406"/>
      <c r="K81" s="406"/>
      <c r="L81" s="406"/>
      <c r="M81" s="406"/>
      <c r="N81" s="406"/>
    </row>
    <row r="82" spans="1:14" ht="15.75">
      <c r="A82" s="64">
        <v>14</v>
      </c>
      <c r="B82" s="52">
        <v>754</v>
      </c>
      <c r="C82" s="52">
        <v>75411</v>
      </c>
      <c r="D82" s="87" t="s">
        <v>33</v>
      </c>
      <c r="E82" s="52" t="s">
        <v>28</v>
      </c>
      <c r="F82" s="52" t="s">
        <v>36</v>
      </c>
      <c r="G82" s="210">
        <f>H82+K82</f>
        <v>7293073</v>
      </c>
      <c r="H82" s="370">
        <v>6868073</v>
      </c>
      <c r="I82" s="407"/>
      <c r="J82" s="211"/>
      <c r="K82" s="211">
        <v>425000</v>
      </c>
      <c r="L82" s="212"/>
      <c r="M82" s="211"/>
      <c r="N82" s="211"/>
    </row>
    <row r="83" spans="1:14" ht="15.75">
      <c r="A83" s="64"/>
      <c r="B83" s="52"/>
      <c r="C83" s="52"/>
      <c r="D83" s="87" t="s">
        <v>29</v>
      </c>
      <c r="E83" s="52" t="s">
        <v>39</v>
      </c>
      <c r="F83" s="52"/>
      <c r="G83" s="210"/>
      <c r="H83" s="433"/>
      <c r="I83" s="434"/>
      <c r="J83" s="212"/>
      <c r="K83" s="211"/>
      <c r="L83" s="212"/>
      <c r="M83" s="211"/>
      <c r="N83" s="211"/>
    </row>
    <row r="84" spans="1:14" ht="15.75">
      <c r="A84" s="66"/>
      <c r="B84" s="54"/>
      <c r="C84" s="54"/>
      <c r="D84" s="89"/>
      <c r="E84" s="54"/>
      <c r="F84" s="54"/>
      <c r="G84" s="58"/>
      <c r="H84" s="341"/>
      <c r="I84" s="340"/>
      <c r="J84" s="42"/>
      <c r="K84" s="30"/>
      <c r="L84" s="42"/>
      <c r="M84" s="30"/>
      <c r="N84" s="55"/>
    </row>
    <row r="85" spans="1:14" ht="21" customHeight="1">
      <c r="A85" s="415" t="s">
        <v>135</v>
      </c>
      <c r="B85" s="416"/>
      <c r="C85" s="416"/>
      <c r="D85" s="416"/>
      <c r="E85" s="401" t="s">
        <v>144</v>
      </c>
      <c r="F85" s="419" t="s">
        <v>120</v>
      </c>
      <c r="G85" s="362">
        <f>G88</f>
        <v>586481</v>
      </c>
      <c r="H85" s="426">
        <f>H88</f>
        <v>581827</v>
      </c>
      <c r="I85" s="427"/>
      <c r="J85" s="362">
        <f>J88</f>
        <v>4654</v>
      </c>
      <c r="K85" s="362">
        <f>K88</f>
        <v>0</v>
      </c>
      <c r="L85" s="362">
        <f>L88</f>
        <v>0</v>
      </c>
      <c r="M85" s="362">
        <f>M88</f>
        <v>0</v>
      </c>
      <c r="N85" s="362">
        <f>N88</f>
        <v>0</v>
      </c>
    </row>
    <row r="86" spans="1:14" ht="15">
      <c r="A86" s="417"/>
      <c r="B86" s="418"/>
      <c r="C86" s="418"/>
      <c r="D86" s="418"/>
      <c r="E86" s="402"/>
      <c r="F86" s="420"/>
      <c r="G86" s="363"/>
      <c r="H86" s="428"/>
      <c r="I86" s="429"/>
      <c r="J86" s="363"/>
      <c r="K86" s="363"/>
      <c r="L86" s="363"/>
      <c r="M86" s="363"/>
      <c r="N86" s="363"/>
    </row>
    <row r="87" spans="1:14" ht="15.75">
      <c r="A87" s="72"/>
      <c r="B87" s="50"/>
      <c r="C87" s="50"/>
      <c r="D87" s="86" t="s">
        <v>117</v>
      </c>
      <c r="E87" s="50" t="s">
        <v>26</v>
      </c>
      <c r="F87" s="50"/>
      <c r="G87" s="205"/>
      <c r="H87" s="239"/>
      <c r="I87" s="240"/>
      <c r="J87" s="209"/>
      <c r="K87" s="208"/>
      <c r="L87" s="209"/>
      <c r="M87" s="208"/>
      <c r="N87" s="208"/>
    </row>
    <row r="88" spans="1:14" ht="15.75">
      <c r="A88" s="164">
        <v>15</v>
      </c>
      <c r="B88" s="165">
        <v>801</v>
      </c>
      <c r="C88" s="165">
        <v>80130</v>
      </c>
      <c r="D88" s="166" t="s">
        <v>118</v>
      </c>
      <c r="E88" s="165" t="s">
        <v>39</v>
      </c>
      <c r="F88" s="165" t="s">
        <v>120</v>
      </c>
      <c r="G88" s="227">
        <v>586481</v>
      </c>
      <c r="H88" s="364">
        <v>581827</v>
      </c>
      <c r="I88" s="365"/>
      <c r="J88" s="230">
        <v>4654</v>
      </c>
      <c r="K88" s="230"/>
      <c r="L88" s="212"/>
      <c r="M88" s="211"/>
      <c r="N88" s="211"/>
    </row>
    <row r="89" spans="1:14" ht="15.75">
      <c r="A89" s="172"/>
      <c r="B89" s="173"/>
      <c r="C89" s="173"/>
      <c r="D89" s="174" t="s">
        <v>119</v>
      </c>
      <c r="E89" s="173"/>
      <c r="F89" s="173"/>
      <c r="G89" s="231"/>
      <c r="H89" s="232"/>
      <c r="I89" s="233"/>
      <c r="J89" s="234"/>
      <c r="K89" s="234"/>
      <c r="L89" s="219"/>
      <c r="M89" s="218"/>
      <c r="N89" s="218"/>
    </row>
    <row r="90" spans="1:14" ht="20.25" customHeight="1">
      <c r="A90" s="387" t="s">
        <v>134</v>
      </c>
      <c r="B90" s="388"/>
      <c r="C90" s="388"/>
      <c r="D90" s="388"/>
      <c r="E90" s="391" t="s">
        <v>144</v>
      </c>
      <c r="F90" s="393" t="s">
        <v>114</v>
      </c>
      <c r="G90" s="385">
        <f>G93+G97</f>
        <v>396478</v>
      </c>
      <c r="H90" s="385">
        <f>H93+H97</f>
        <v>373636</v>
      </c>
      <c r="I90" s="385"/>
      <c r="J90" s="385">
        <f>J93+J97</f>
        <v>22842</v>
      </c>
      <c r="K90" s="385">
        <f>K93+K97</f>
        <v>0</v>
      </c>
      <c r="L90" s="405">
        <f>L93+L97</f>
        <v>0</v>
      </c>
      <c r="M90" s="405">
        <f>M93+M97</f>
        <v>0</v>
      </c>
      <c r="N90" s="405">
        <f>N93+N97</f>
        <v>0</v>
      </c>
    </row>
    <row r="91" spans="1:14" ht="15">
      <c r="A91" s="389"/>
      <c r="B91" s="390"/>
      <c r="C91" s="390"/>
      <c r="D91" s="390"/>
      <c r="E91" s="392"/>
      <c r="F91" s="394"/>
      <c r="G91" s="386"/>
      <c r="H91" s="386"/>
      <c r="I91" s="386"/>
      <c r="J91" s="386"/>
      <c r="K91" s="386"/>
      <c r="L91" s="406"/>
      <c r="M91" s="406"/>
      <c r="N91" s="406"/>
    </row>
    <row r="92" spans="1:14" ht="15.75">
      <c r="A92" s="157"/>
      <c r="B92" s="158"/>
      <c r="C92" s="158"/>
      <c r="D92" s="202" t="s">
        <v>115</v>
      </c>
      <c r="E92" s="158" t="s">
        <v>26</v>
      </c>
      <c r="F92" s="158"/>
      <c r="G92" s="223"/>
      <c r="H92" s="224"/>
      <c r="I92" s="225"/>
      <c r="J92" s="226"/>
      <c r="K92" s="226"/>
      <c r="L92" s="209"/>
      <c r="M92" s="208"/>
      <c r="N92" s="208"/>
    </row>
    <row r="93" spans="1:14" ht="15.75">
      <c r="A93" s="164">
        <v>16</v>
      </c>
      <c r="B93" s="165">
        <v>801</v>
      </c>
      <c r="C93" s="165">
        <v>80140</v>
      </c>
      <c r="D93" s="203" t="s">
        <v>116</v>
      </c>
      <c r="E93" s="165" t="s">
        <v>39</v>
      </c>
      <c r="F93" s="165" t="s">
        <v>114</v>
      </c>
      <c r="G93" s="227">
        <v>298621</v>
      </c>
      <c r="H93" s="364">
        <v>283314</v>
      </c>
      <c r="I93" s="365"/>
      <c r="J93" s="230">
        <v>15307</v>
      </c>
      <c r="K93" s="230"/>
      <c r="L93" s="212"/>
      <c r="M93" s="211"/>
      <c r="N93" s="211"/>
    </row>
    <row r="94" spans="1:14" ht="15.75">
      <c r="A94" s="172"/>
      <c r="B94" s="173"/>
      <c r="C94" s="173"/>
      <c r="D94" s="174"/>
      <c r="E94" s="173"/>
      <c r="F94" s="173"/>
      <c r="G94" s="231"/>
      <c r="H94" s="232"/>
      <c r="I94" s="233"/>
      <c r="J94" s="234"/>
      <c r="K94" s="234"/>
      <c r="L94" s="219"/>
      <c r="M94" s="218"/>
      <c r="N94" s="218"/>
    </row>
    <row r="95" spans="1:14" ht="15.75">
      <c r="A95" s="204"/>
      <c r="B95" s="187"/>
      <c r="C95" s="187"/>
      <c r="D95" s="188"/>
      <c r="E95" s="187"/>
      <c r="F95" s="187"/>
      <c r="G95" s="189"/>
      <c r="H95" s="189"/>
      <c r="I95" s="190"/>
      <c r="J95" s="191"/>
      <c r="K95" s="191"/>
      <c r="L95" s="115"/>
      <c r="M95" s="114"/>
      <c r="N95" s="71"/>
    </row>
    <row r="96" spans="1:14" ht="15.75">
      <c r="A96" s="157"/>
      <c r="B96" s="158"/>
      <c r="C96" s="158"/>
      <c r="D96" s="159" t="s">
        <v>112</v>
      </c>
      <c r="E96" s="158" t="s">
        <v>26</v>
      </c>
      <c r="F96" s="158"/>
      <c r="G96" s="223"/>
      <c r="H96" s="224"/>
      <c r="I96" s="225"/>
      <c r="J96" s="226"/>
      <c r="K96" s="226"/>
      <c r="L96" s="209"/>
      <c r="M96" s="209"/>
      <c r="N96" s="209"/>
    </row>
    <row r="97" spans="1:14" ht="15.75">
      <c r="A97" s="164">
        <v>17</v>
      </c>
      <c r="B97" s="165">
        <v>852</v>
      </c>
      <c r="C97" s="165">
        <v>85202</v>
      </c>
      <c r="D97" s="166" t="s">
        <v>113</v>
      </c>
      <c r="E97" s="165" t="s">
        <v>39</v>
      </c>
      <c r="F97" s="165" t="s">
        <v>114</v>
      </c>
      <c r="G97" s="227">
        <v>97857</v>
      </c>
      <c r="H97" s="364">
        <v>90322</v>
      </c>
      <c r="I97" s="365"/>
      <c r="J97" s="230">
        <v>7535</v>
      </c>
      <c r="K97" s="230"/>
      <c r="L97" s="212"/>
      <c r="M97" s="212"/>
      <c r="N97" s="212"/>
    </row>
    <row r="98" spans="1:14" ht="15.75">
      <c r="A98" s="172"/>
      <c r="B98" s="173"/>
      <c r="C98" s="173"/>
      <c r="D98" s="174"/>
      <c r="E98" s="173"/>
      <c r="F98" s="173"/>
      <c r="G98" s="231"/>
      <c r="H98" s="232"/>
      <c r="I98" s="233"/>
      <c r="J98" s="234"/>
      <c r="K98" s="234"/>
      <c r="L98" s="219"/>
      <c r="M98" s="219"/>
      <c r="N98" s="219"/>
    </row>
    <row r="99" spans="1:14" ht="15">
      <c r="A99" s="387" t="s">
        <v>133</v>
      </c>
      <c r="B99" s="410"/>
      <c r="C99" s="410"/>
      <c r="D99" s="411"/>
      <c r="E99" s="391" t="s">
        <v>144</v>
      </c>
      <c r="F99" s="393" t="s">
        <v>50</v>
      </c>
      <c r="G99" s="385">
        <f>G101</f>
        <v>250370959</v>
      </c>
      <c r="H99" s="366">
        <f>H101</f>
        <v>220240959</v>
      </c>
      <c r="I99" s="367"/>
      <c r="J99" s="385">
        <f>J101</f>
        <v>300000</v>
      </c>
      <c r="K99" s="385">
        <f>K101</f>
        <v>0</v>
      </c>
      <c r="L99" s="405">
        <f>L101</f>
        <v>0</v>
      </c>
      <c r="M99" s="405">
        <f>M101</f>
        <v>29830000</v>
      </c>
      <c r="N99" s="405">
        <f>N101</f>
        <v>0</v>
      </c>
    </row>
    <row r="100" spans="1:14" ht="15">
      <c r="A100" s="412"/>
      <c r="B100" s="413"/>
      <c r="C100" s="413"/>
      <c r="D100" s="414"/>
      <c r="E100" s="392"/>
      <c r="F100" s="394"/>
      <c r="G100" s="386"/>
      <c r="H100" s="368"/>
      <c r="I100" s="369"/>
      <c r="J100" s="386"/>
      <c r="K100" s="386"/>
      <c r="L100" s="406"/>
      <c r="M100" s="406"/>
      <c r="N100" s="406"/>
    </row>
    <row r="101" spans="1:14" ht="15.75">
      <c r="A101" s="157">
        <v>18</v>
      </c>
      <c r="B101" s="158">
        <v>851</v>
      </c>
      <c r="C101" s="158">
        <v>85111</v>
      </c>
      <c r="D101" s="159" t="s">
        <v>33</v>
      </c>
      <c r="E101" s="158" t="s">
        <v>28</v>
      </c>
      <c r="F101" s="158" t="s">
        <v>50</v>
      </c>
      <c r="G101" s="224">
        <v>250370959</v>
      </c>
      <c r="H101" s="408">
        <v>220240959</v>
      </c>
      <c r="I101" s="409"/>
      <c r="J101" s="241">
        <v>300000</v>
      </c>
      <c r="K101" s="223"/>
      <c r="L101" s="208"/>
      <c r="M101" s="208">
        <f>G101-H101-J101-K101</f>
        <v>29830000</v>
      </c>
      <c r="N101" s="209"/>
    </row>
    <row r="102" spans="1:14" ht="15.75">
      <c r="A102" s="164"/>
      <c r="B102" s="165"/>
      <c r="C102" s="165"/>
      <c r="D102" s="166" t="s">
        <v>30</v>
      </c>
      <c r="E102" s="165" t="s">
        <v>39</v>
      </c>
      <c r="F102" s="165"/>
      <c r="G102" s="228"/>
      <c r="H102" s="364"/>
      <c r="I102" s="365"/>
      <c r="J102" s="242"/>
      <c r="K102" s="227"/>
      <c r="L102" s="211"/>
      <c r="M102" s="211"/>
      <c r="N102" s="212"/>
    </row>
    <row r="103" spans="1:14" ht="15.75">
      <c r="A103" s="39"/>
      <c r="B103" s="40"/>
      <c r="C103" s="40"/>
      <c r="D103" s="45"/>
      <c r="E103" s="40"/>
      <c r="F103" s="40"/>
      <c r="G103" s="243"/>
      <c r="H103" s="421"/>
      <c r="I103" s="422"/>
      <c r="J103" s="244"/>
      <c r="K103" s="219"/>
      <c r="L103" s="219"/>
      <c r="M103" s="219"/>
      <c r="N103" s="219"/>
    </row>
    <row r="104" spans="1:14" ht="15.75">
      <c r="A104" s="325"/>
      <c r="B104" s="335"/>
      <c r="C104" s="335"/>
      <c r="D104" s="335"/>
      <c r="E104" s="335"/>
      <c r="F104" s="335"/>
      <c r="G104" s="335"/>
      <c r="H104" s="336"/>
      <c r="I104" s="336"/>
      <c r="J104" s="335"/>
      <c r="K104" s="335"/>
      <c r="L104" s="335"/>
      <c r="M104" s="335"/>
      <c r="N104" s="49"/>
    </row>
    <row r="105" spans="1:14" ht="25.5" customHeight="1">
      <c r="A105" s="24"/>
      <c r="B105" s="25"/>
      <c r="C105" s="25"/>
      <c r="D105" s="26"/>
      <c r="E105" s="27" t="s">
        <v>34</v>
      </c>
      <c r="F105" s="245"/>
      <c r="G105" s="246">
        <f>G101+G82+G77+G72+G67+G42+G37+G32+G27+G22+G17+G62+G57+G52+G47+G97+G93+G88</f>
        <v>318615836</v>
      </c>
      <c r="H105" s="423">
        <f>H101+H82+H77+H72+H67+H42+H37+H32+H27+H22+H17+H97+H93+H88</f>
        <v>229296014</v>
      </c>
      <c r="I105" s="424"/>
      <c r="J105" s="246">
        <f>J101+J82+J77+J72+J67+J42+J37+J32+J27+J22+J17+J62+J57+J52+J47+J97+J93+J88</f>
        <v>1692296</v>
      </c>
      <c r="K105" s="246">
        <f>K101+K82+K77+K72+K67+K42+K37+K32+K27+K22+K17</f>
        <v>425000</v>
      </c>
      <c r="L105" s="246">
        <f>L101+L82+L77+L72+L67+L42+L37+L32+L27+L22+L17+L57+L47+L52</f>
        <v>2561000</v>
      </c>
      <c r="M105" s="246">
        <f>M101+M82+M77+M72+M67+M42+M37+M32+M27+M22+M17+M62+M57+M52+M47</f>
        <v>58232555</v>
      </c>
      <c r="N105" s="246">
        <f>N101+N82+N77+N72+N67+N42+N37+N32+N27+N22+N17+N62</f>
        <v>26408971</v>
      </c>
    </row>
    <row r="106" spans="1:14" ht="15">
      <c r="A106" s="59"/>
      <c r="B106" s="60"/>
      <c r="C106" s="60"/>
      <c r="D106" s="61"/>
      <c r="E106" s="60"/>
      <c r="F106" s="60"/>
      <c r="G106" s="62"/>
      <c r="H106" s="62"/>
      <c r="I106" s="62"/>
      <c r="J106" s="63"/>
      <c r="K106" s="63"/>
      <c r="L106" s="63"/>
      <c r="M106" s="63"/>
      <c r="N106" s="63"/>
    </row>
    <row r="107" spans="1:14" ht="19.5" customHeight="1">
      <c r="A107" s="59"/>
      <c r="B107" s="60"/>
      <c r="C107" s="294" t="s">
        <v>73</v>
      </c>
      <c r="D107" s="292" t="s">
        <v>74</v>
      </c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1:14" ht="17.25" customHeight="1">
      <c r="A108" s="59"/>
      <c r="B108" s="60"/>
      <c r="C108" s="295"/>
      <c r="D108" s="296" t="s">
        <v>77</v>
      </c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</row>
    <row r="109" spans="1:14" ht="24" customHeight="1">
      <c r="A109" s="62"/>
      <c r="B109" s="60"/>
      <c r="C109" s="85" t="s">
        <v>109</v>
      </c>
      <c r="D109" s="328" t="s">
        <v>128</v>
      </c>
      <c r="E109" s="299"/>
      <c r="F109" s="299"/>
      <c r="G109" s="299"/>
      <c r="H109" s="299"/>
      <c r="I109" s="299"/>
      <c r="J109" s="299"/>
      <c r="K109" s="299"/>
      <c r="L109" s="299"/>
      <c r="M109" s="300"/>
      <c r="N109" s="300"/>
    </row>
    <row r="110" spans="1:14" ht="18" customHeight="1">
      <c r="A110" s="62"/>
      <c r="B110" s="60"/>
      <c r="C110" s="85" t="s">
        <v>101</v>
      </c>
      <c r="D110" s="328" t="s">
        <v>102</v>
      </c>
      <c r="E110" s="300"/>
      <c r="F110" s="300"/>
      <c r="G110" s="300"/>
      <c r="H110" s="300"/>
      <c r="I110" s="300"/>
      <c r="J110" s="300"/>
      <c r="K110" s="300"/>
      <c r="L110" s="300"/>
      <c r="M110" s="300"/>
      <c r="N110" s="145"/>
    </row>
    <row r="111" spans="1:14" ht="18" customHeight="1">
      <c r="A111" s="62"/>
      <c r="B111" s="60"/>
      <c r="C111" s="85" t="s">
        <v>103</v>
      </c>
      <c r="D111" s="301" t="s">
        <v>110</v>
      </c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</row>
    <row r="112" spans="1:14" ht="18" customHeight="1">
      <c r="A112" s="62"/>
      <c r="B112" s="60"/>
      <c r="C112" s="85" t="s">
        <v>104</v>
      </c>
      <c r="D112" s="301" t="s">
        <v>129</v>
      </c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</row>
    <row r="113" spans="1:14" ht="18" customHeight="1">
      <c r="A113" s="62"/>
      <c r="B113" s="60"/>
      <c r="C113" s="85" t="s">
        <v>105</v>
      </c>
      <c r="D113" s="301" t="s">
        <v>111</v>
      </c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</row>
    <row r="114" spans="3:14" ht="21" customHeight="1">
      <c r="C114" s="85" t="s">
        <v>106</v>
      </c>
      <c r="D114" s="328" t="s">
        <v>72</v>
      </c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</row>
    <row r="115" spans="3:14" ht="45" customHeight="1">
      <c r="C115" s="85" t="s">
        <v>107</v>
      </c>
      <c r="D115" s="328" t="s">
        <v>78</v>
      </c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</row>
    <row r="116" spans="3:14" ht="45" customHeight="1">
      <c r="C116" s="85" t="s">
        <v>108</v>
      </c>
      <c r="D116" s="328" t="s">
        <v>79</v>
      </c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</row>
    <row r="117" spans="1:14" ht="15">
      <c r="A117" s="62"/>
      <c r="B117" s="60"/>
      <c r="C117" s="60"/>
      <c r="D117" s="315"/>
      <c r="E117" s="297"/>
      <c r="F117" s="297"/>
      <c r="G117" s="297"/>
      <c r="H117" s="297"/>
      <c r="I117" s="297"/>
      <c r="J117" s="297"/>
      <c r="K117" s="297"/>
      <c r="L117" s="297"/>
      <c r="M117" s="63"/>
      <c r="N117" s="63"/>
    </row>
    <row r="118" spans="1:14" ht="19.5" customHeight="1">
      <c r="A118" s="62"/>
      <c r="B118" s="60"/>
      <c r="C118" s="60"/>
      <c r="D118" s="315"/>
      <c r="E118" s="307"/>
      <c r="F118" s="307"/>
      <c r="G118" s="307"/>
      <c r="H118" s="307"/>
      <c r="I118" s="307"/>
      <c r="J118" s="307"/>
      <c r="K118" s="307"/>
      <c r="L118" s="307"/>
      <c r="M118" s="307"/>
      <c r="N118" s="63"/>
    </row>
  </sheetData>
  <sheetProtection/>
  <mergeCells count="107">
    <mergeCell ref="K99:K100"/>
    <mergeCell ref="M99:M100"/>
    <mergeCell ref="M65:M66"/>
    <mergeCell ref="N65:N66"/>
    <mergeCell ref="N99:N100"/>
    <mergeCell ref="M90:M91"/>
    <mergeCell ref="N90:N91"/>
    <mergeCell ref="N85:N86"/>
    <mergeCell ref="A70:N70"/>
    <mergeCell ref="L65:L66"/>
    <mergeCell ref="G99:G100"/>
    <mergeCell ref="L99:L100"/>
    <mergeCell ref="H99:I100"/>
    <mergeCell ref="M14:M15"/>
    <mergeCell ref="K65:K66"/>
    <mergeCell ref="K80:K81"/>
    <mergeCell ref="L80:L81"/>
    <mergeCell ref="K14:K15"/>
    <mergeCell ref="A75:N75"/>
    <mergeCell ref="H76:I76"/>
    <mergeCell ref="J90:J91"/>
    <mergeCell ref="K90:K91"/>
    <mergeCell ref="H90:I91"/>
    <mergeCell ref="H83:I83"/>
    <mergeCell ref="K85:K86"/>
    <mergeCell ref="H71:I71"/>
    <mergeCell ref="H85:I86"/>
    <mergeCell ref="J85:J86"/>
    <mergeCell ref="H84:I84"/>
    <mergeCell ref="H78:I78"/>
    <mergeCell ref="H79:I79"/>
    <mergeCell ref="H72:I72"/>
    <mergeCell ref="H73:I73"/>
    <mergeCell ref="H74:I74"/>
    <mergeCell ref="H77:I77"/>
    <mergeCell ref="L90:L91"/>
    <mergeCell ref="L85:L86"/>
    <mergeCell ref="D109:N109"/>
    <mergeCell ref="D110:M110"/>
    <mergeCell ref="H97:I97"/>
    <mergeCell ref="H105:I105"/>
    <mergeCell ref="A90:D91"/>
    <mergeCell ref="E90:E91"/>
    <mergeCell ref="F90:F91"/>
    <mergeCell ref="G90:G91"/>
    <mergeCell ref="D111:N111"/>
    <mergeCell ref="D112:N112"/>
    <mergeCell ref="A85:D86"/>
    <mergeCell ref="E85:E86"/>
    <mergeCell ref="F85:F86"/>
    <mergeCell ref="G85:G86"/>
    <mergeCell ref="H88:I88"/>
    <mergeCell ref="M85:M86"/>
    <mergeCell ref="H103:I103"/>
    <mergeCell ref="A104:M104"/>
    <mergeCell ref="D113:N113"/>
    <mergeCell ref="D118:M118"/>
    <mergeCell ref="D114:N114"/>
    <mergeCell ref="D115:N115"/>
    <mergeCell ref="D116:N116"/>
    <mergeCell ref="D117:L117"/>
    <mergeCell ref="H93:I93"/>
    <mergeCell ref="C107:C108"/>
    <mergeCell ref="D107:N107"/>
    <mergeCell ref="D108:N108"/>
    <mergeCell ref="H101:I101"/>
    <mergeCell ref="H102:I102"/>
    <mergeCell ref="J99:J100"/>
    <mergeCell ref="A99:D100"/>
    <mergeCell ref="E99:E100"/>
    <mergeCell ref="F99:F100"/>
    <mergeCell ref="N80:N81"/>
    <mergeCell ref="H82:I82"/>
    <mergeCell ref="J80:J81"/>
    <mergeCell ref="M80:M81"/>
    <mergeCell ref="H80:I81"/>
    <mergeCell ref="A80:D81"/>
    <mergeCell ref="E80:E81"/>
    <mergeCell ref="F80:F81"/>
    <mergeCell ref="G80:G81"/>
    <mergeCell ref="H69:I69"/>
    <mergeCell ref="J65:J66"/>
    <mergeCell ref="A65:D66"/>
    <mergeCell ref="E65:E66"/>
    <mergeCell ref="F65:F66"/>
    <mergeCell ref="G65:G66"/>
    <mergeCell ref="H67:I67"/>
    <mergeCell ref="H68:I68"/>
    <mergeCell ref="J14:J15"/>
    <mergeCell ref="K4:L4"/>
    <mergeCell ref="A6:N6"/>
    <mergeCell ref="H9:I13"/>
    <mergeCell ref="J9:N9"/>
    <mergeCell ref="J10:L10"/>
    <mergeCell ref="A14:D15"/>
    <mergeCell ref="E14:E15"/>
    <mergeCell ref="H14:I15"/>
    <mergeCell ref="N14:N15"/>
    <mergeCell ref="F14:F15"/>
    <mergeCell ref="G14:G15"/>
    <mergeCell ref="H42:I42"/>
    <mergeCell ref="H65:I66"/>
    <mergeCell ref="H16:I16"/>
    <mergeCell ref="H17:I17"/>
    <mergeCell ref="H18:I18"/>
    <mergeCell ref="H19:I19"/>
    <mergeCell ref="H32:I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&amp;CStrona &amp;P z &amp;N</oddFooter>
  </headerFooter>
  <rowBreaks count="2" manualBreakCount="2">
    <brk id="45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5"/>
  <sheetViews>
    <sheetView view="pageBreakPreview" zoomScale="75" zoomScaleNormal="8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3" customWidth="1"/>
    <col min="2" max="2" width="6.00390625" style="2" customWidth="1"/>
    <col min="3" max="3" width="9.28125" style="2" customWidth="1"/>
    <col min="4" max="4" width="43.140625" style="4" customWidth="1"/>
    <col min="5" max="5" width="20.8515625" style="2" customWidth="1"/>
    <col min="6" max="6" width="14.00390625" style="2" customWidth="1"/>
    <col min="7" max="7" width="16.7109375" style="3" customWidth="1"/>
    <col min="8" max="8" width="14.421875" style="3" customWidth="1"/>
    <col min="9" max="9" width="4.28125" style="3" customWidth="1"/>
    <col min="10" max="10" width="14.7109375" style="5" customWidth="1"/>
    <col min="11" max="11" width="13.57421875" style="5" customWidth="1"/>
    <col min="12" max="12" width="15.8515625" style="5" customWidth="1"/>
    <col min="13" max="13" width="15.421875" style="5" customWidth="1"/>
    <col min="14" max="14" width="15.00390625" style="5" customWidth="1"/>
    <col min="15" max="15" width="15.57421875" style="5" customWidth="1"/>
    <col min="16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150</v>
      </c>
      <c r="L2" s="7"/>
    </row>
    <row r="3" spans="11:12" ht="18.75">
      <c r="K3" s="6" t="s">
        <v>80</v>
      </c>
      <c r="L3" s="7"/>
    </row>
    <row r="4" spans="11:13" ht="18.75">
      <c r="K4" s="352" t="s">
        <v>147</v>
      </c>
      <c r="L4" s="300"/>
      <c r="M4" s="300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5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7</v>
      </c>
      <c r="K9" s="326"/>
      <c r="L9" s="326"/>
      <c r="M9" s="326"/>
      <c r="N9" s="326"/>
      <c r="O9" s="327"/>
    </row>
    <row r="10" spans="1:15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248">
        <v>2009</v>
      </c>
      <c r="O10" s="249">
        <v>2010</v>
      </c>
    </row>
    <row r="11" spans="1:15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  <c r="O11" s="450"/>
    </row>
    <row r="12" spans="1:15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  <c r="O12" s="451"/>
    </row>
    <row r="13" spans="1:15" ht="15.75">
      <c r="A13" s="13"/>
      <c r="B13" s="14"/>
      <c r="C13" s="14"/>
      <c r="D13" s="15"/>
      <c r="E13" s="14" t="s">
        <v>23</v>
      </c>
      <c r="F13" s="16"/>
      <c r="G13" s="16"/>
      <c r="H13" s="303"/>
      <c r="I13" s="304"/>
      <c r="J13" s="17"/>
      <c r="K13" s="14" t="s">
        <v>24</v>
      </c>
      <c r="L13" s="14"/>
      <c r="M13" s="18"/>
      <c r="N13" s="32"/>
      <c r="O13" s="452"/>
    </row>
    <row r="14" spans="1:15" ht="33" customHeight="1">
      <c r="A14" s="378" t="s">
        <v>130</v>
      </c>
      <c r="B14" s="379"/>
      <c r="C14" s="379"/>
      <c r="D14" s="379"/>
      <c r="E14" s="382" t="s">
        <v>142</v>
      </c>
      <c r="F14" s="360" t="s">
        <v>143</v>
      </c>
      <c r="G14" s="362">
        <f>G17+G22+G27+G32+G37+G42+G47+G52+G57+G62</f>
        <v>56140845</v>
      </c>
      <c r="H14" s="362">
        <f>H17+H22+H27+H32+H37+H42+H47+H52+H57+H62</f>
        <v>1181300</v>
      </c>
      <c r="I14" s="362"/>
      <c r="J14" s="362">
        <f>J17+J22+J27+J32+J37+J42+J47+J52+J57+J62</f>
        <v>1254800</v>
      </c>
      <c r="K14" s="362">
        <f>K17+K22+K27+K32+K37+K42+K47+K52+K57+K62</f>
        <v>0</v>
      </c>
      <c r="L14" s="220">
        <f>L17+L22+L27+L32+L37+L42+L47+L52+L57+L62</f>
        <v>3551000</v>
      </c>
      <c r="M14" s="362">
        <f>M17+M22+M27+M37+M42+M47+M52+M57+M62+M32</f>
        <v>17629038</v>
      </c>
      <c r="N14" s="362">
        <f>N17+N22+N27+N37+N42+N47+N52+N57+N62+N32</f>
        <v>16234858</v>
      </c>
      <c r="O14" s="453">
        <f>O17+O22+O27+O32+O37+O42+O47+O52+O57+O62</f>
        <v>16289849</v>
      </c>
    </row>
    <row r="15" spans="1:15" ht="31.5" customHeight="1">
      <c r="A15" s="380"/>
      <c r="B15" s="381"/>
      <c r="C15" s="381"/>
      <c r="D15" s="381"/>
      <c r="E15" s="383"/>
      <c r="F15" s="361"/>
      <c r="G15" s="363"/>
      <c r="H15" s="363"/>
      <c r="I15" s="363"/>
      <c r="J15" s="363"/>
      <c r="K15" s="363"/>
      <c r="L15" s="156" t="s">
        <v>151</v>
      </c>
      <c r="M15" s="363"/>
      <c r="N15" s="363"/>
      <c r="O15" s="454"/>
    </row>
    <row r="16" spans="1:15" ht="15.75">
      <c r="A16" s="72"/>
      <c r="B16" s="50"/>
      <c r="C16" s="50"/>
      <c r="D16" s="86"/>
      <c r="E16" s="50"/>
      <c r="F16" s="50"/>
      <c r="G16" s="205"/>
      <c r="H16" s="370"/>
      <c r="I16" s="371"/>
      <c r="J16" s="208"/>
      <c r="K16" s="208"/>
      <c r="L16" s="208"/>
      <c r="M16" s="208"/>
      <c r="N16" s="208"/>
      <c r="O16" s="255"/>
    </row>
    <row r="17" spans="1:15" ht="15.75">
      <c r="A17" s="64">
        <v>1</v>
      </c>
      <c r="B17" s="52">
        <v>600</v>
      </c>
      <c r="C17" s="52">
        <v>60014</v>
      </c>
      <c r="D17" s="87" t="s">
        <v>95</v>
      </c>
      <c r="E17" s="52" t="s">
        <v>32</v>
      </c>
      <c r="F17" s="52" t="s">
        <v>53</v>
      </c>
      <c r="G17" s="210">
        <f>H17+J17+K17+L17+M17+N17+O17</f>
        <v>28216497</v>
      </c>
      <c r="H17" s="372"/>
      <c r="I17" s="373"/>
      <c r="J17" s="211">
        <v>10000</v>
      </c>
      <c r="K17" s="211"/>
      <c r="L17" s="211"/>
      <c r="M17" s="211">
        <v>5712138</v>
      </c>
      <c r="N17" s="211">
        <v>8254510</v>
      </c>
      <c r="O17" s="255">
        <v>14239849</v>
      </c>
    </row>
    <row r="18" spans="1:15" ht="15.75">
      <c r="A18" s="64"/>
      <c r="B18" s="52"/>
      <c r="C18" s="52"/>
      <c r="D18" s="87" t="s">
        <v>52</v>
      </c>
      <c r="E18" s="52" t="s">
        <v>25</v>
      </c>
      <c r="F18" s="52"/>
      <c r="G18" s="210"/>
      <c r="H18" s="374"/>
      <c r="I18" s="375"/>
      <c r="J18" s="211"/>
      <c r="K18" s="211"/>
      <c r="L18" s="247"/>
      <c r="M18" s="211"/>
      <c r="N18" s="211"/>
      <c r="O18" s="255"/>
    </row>
    <row r="19" spans="1:15" ht="15.75">
      <c r="A19" s="66"/>
      <c r="B19" s="54"/>
      <c r="C19" s="54"/>
      <c r="D19" s="89"/>
      <c r="E19" s="54"/>
      <c r="F19" s="54"/>
      <c r="G19" s="215"/>
      <c r="H19" s="376"/>
      <c r="I19" s="377"/>
      <c r="J19" s="218"/>
      <c r="K19" s="218"/>
      <c r="L19" s="218"/>
      <c r="M19" s="218"/>
      <c r="N19" s="211"/>
      <c r="O19" s="255"/>
    </row>
    <row r="20" spans="1:15" ht="15.75">
      <c r="A20" s="102"/>
      <c r="B20" s="103"/>
      <c r="C20" s="103"/>
      <c r="D20" s="104"/>
      <c r="E20" s="103"/>
      <c r="F20" s="103"/>
      <c r="G20" s="105"/>
      <c r="H20" s="105"/>
      <c r="I20" s="110"/>
      <c r="J20" s="109"/>
      <c r="K20" s="109"/>
      <c r="L20" s="109"/>
      <c r="M20" s="109"/>
      <c r="N20" s="250"/>
      <c r="O20" s="256"/>
    </row>
    <row r="21" spans="1:15" ht="15.75">
      <c r="A21" s="72"/>
      <c r="B21" s="50"/>
      <c r="C21" s="50"/>
      <c r="D21" s="86" t="s">
        <v>54</v>
      </c>
      <c r="E21" s="50"/>
      <c r="F21" s="50"/>
      <c r="G21" s="205"/>
      <c r="H21" s="206"/>
      <c r="I21" s="207"/>
      <c r="J21" s="208"/>
      <c r="K21" s="208"/>
      <c r="L21" s="208"/>
      <c r="M21" s="208"/>
      <c r="N21" s="29"/>
      <c r="O21" s="255"/>
    </row>
    <row r="22" spans="1:15" ht="15.75">
      <c r="A22" s="64">
        <v>2</v>
      </c>
      <c r="B22" s="52">
        <v>600</v>
      </c>
      <c r="C22" s="52">
        <v>60014</v>
      </c>
      <c r="D22" s="104" t="s">
        <v>100</v>
      </c>
      <c r="E22" s="52" t="s">
        <v>32</v>
      </c>
      <c r="F22" s="52" t="s">
        <v>58</v>
      </c>
      <c r="G22" s="210">
        <f>H22+J22+K22+L22+M22+N22</f>
        <v>3650000</v>
      </c>
      <c r="H22" s="213"/>
      <c r="I22" s="221"/>
      <c r="J22" s="211">
        <v>10000</v>
      </c>
      <c r="K22" s="211"/>
      <c r="L22" s="211"/>
      <c r="M22" s="211">
        <v>3640000</v>
      </c>
      <c r="N22" s="29"/>
      <c r="O22" s="255"/>
    </row>
    <row r="23" spans="1:15" ht="15.75">
      <c r="A23" s="64"/>
      <c r="B23" s="52"/>
      <c r="C23" s="52"/>
      <c r="D23" s="87" t="s">
        <v>56</v>
      </c>
      <c r="E23" s="52" t="s">
        <v>25</v>
      </c>
      <c r="F23" s="52"/>
      <c r="G23" s="210"/>
      <c r="H23" s="213"/>
      <c r="I23" s="221"/>
      <c r="J23" s="211"/>
      <c r="K23" s="211"/>
      <c r="L23" s="211"/>
      <c r="M23" s="211"/>
      <c r="N23" s="29"/>
      <c r="O23" s="255"/>
    </row>
    <row r="24" spans="1:15" ht="15.75">
      <c r="A24" s="66"/>
      <c r="B24" s="54"/>
      <c r="C24" s="54"/>
      <c r="D24" s="89" t="s">
        <v>124</v>
      </c>
      <c r="E24" s="54"/>
      <c r="F24" s="54"/>
      <c r="G24" s="58"/>
      <c r="H24" s="98"/>
      <c r="I24" s="101"/>
      <c r="J24" s="30"/>
      <c r="K24" s="30"/>
      <c r="L24" s="30"/>
      <c r="M24" s="29"/>
      <c r="N24" s="29"/>
      <c r="O24" s="255"/>
    </row>
    <row r="25" spans="1:15" ht="15.75">
      <c r="A25" s="102"/>
      <c r="B25" s="103"/>
      <c r="C25" s="103"/>
      <c r="D25" s="104"/>
      <c r="E25" s="103"/>
      <c r="F25" s="103"/>
      <c r="G25" s="105"/>
      <c r="H25" s="105"/>
      <c r="I25" s="110"/>
      <c r="J25" s="109"/>
      <c r="K25" s="109"/>
      <c r="L25" s="109"/>
      <c r="M25" s="250"/>
      <c r="N25" s="250"/>
      <c r="O25" s="256"/>
    </row>
    <row r="26" spans="1:15" ht="15.75">
      <c r="A26" s="72"/>
      <c r="B26" s="50"/>
      <c r="C26" s="50"/>
      <c r="D26" s="86"/>
      <c r="E26" s="50"/>
      <c r="F26" s="50"/>
      <c r="G26" s="205"/>
      <c r="H26" s="206"/>
      <c r="I26" s="207"/>
      <c r="J26" s="208"/>
      <c r="K26" s="208"/>
      <c r="L26" s="208"/>
      <c r="M26" s="211"/>
      <c r="N26" s="211"/>
      <c r="O26" s="255"/>
    </row>
    <row r="27" spans="1:15" ht="15.75">
      <c r="A27" s="64">
        <v>3</v>
      </c>
      <c r="B27" s="52">
        <v>600</v>
      </c>
      <c r="C27" s="52">
        <v>60014</v>
      </c>
      <c r="D27" s="87" t="s">
        <v>96</v>
      </c>
      <c r="E27" s="52" t="s">
        <v>32</v>
      </c>
      <c r="F27" s="52" t="s">
        <v>94</v>
      </c>
      <c r="G27" s="210">
        <f>J27+M27+N27</f>
        <v>1700000</v>
      </c>
      <c r="H27" s="213"/>
      <c r="I27" s="221"/>
      <c r="J27" s="211">
        <v>440000</v>
      </c>
      <c r="K27" s="211"/>
      <c r="L27" s="211"/>
      <c r="M27" s="211"/>
      <c r="N27" s="211">
        <v>1260000</v>
      </c>
      <c r="O27" s="255"/>
    </row>
    <row r="28" spans="1:15" ht="15.75">
      <c r="A28" s="64"/>
      <c r="B28" s="52"/>
      <c r="C28" s="52"/>
      <c r="D28" s="87" t="s">
        <v>60</v>
      </c>
      <c r="E28" s="52" t="s">
        <v>25</v>
      </c>
      <c r="F28" s="52"/>
      <c r="G28" s="210"/>
      <c r="H28" s="213"/>
      <c r="I28" s="221"/>
      <c r="J28" s="211"/>
      <c r="K28" s="211"/>
      <c r="L28" s="210"/>
      <c r="M28" s="211"/>
      <c r="N28" s="211"/>
      <c r="O28" s="255"/>
    </row>
    <row r="29" spans="1:15" ht="15.75">
      <c r="A29" s="66"/>
      <c r="B29" s="54"/>
      <c r="C29" s="54"/>
      <c r="D29" s="89"/>
      <c r="E29" s="54"/>
      <c r="F29" s="54"/>
      <c r="G29" s="215"/>
      <c r="H29" s="216"/>
      <c r="I29" s="217"/>
      <c r="J29" s="218"/>
      <c r="K29" s="218"/>
      <c r="L29" s="218"/>
      <c r="M29" s="211"/>
      <c r="N29" s="29"/>
      <c r="O29" s="255"/>
    </row>
    <row r="30" spans="1:15" ht="15.75">
      <c r="A30" s="102"/>
      <c r="B30" s="103"/>
      <c r="C30" s="103"/>
      <c r="D30" s="104"/>
      <c r="E30" s="103"/>
      <c r="F30" s="103"/>
      <c r="G30" s="105"/>
      <c r="H30" s="105"/>
      <c r="I30" s="110"/>
      <c r="J30" s="109"/>
      <c r="K30" s="109"/>
      <c r="L30" s="109"/>
      <c r="M30" s="250"/>
      <c r="N30" s="250"/>
      <c r="O30" s="256"/>
    </row>
    <row r="31" spans="1:15" ht="15.75">
      <c r="A31" s="72"/>
      <c r="B31" s="50"/>
      <c r="C31" s="50"/>
      <c r="D31" s="86"/>
      <c r="E31" s="50"/>
      <c r="F31" s="50"/>
      <c r="G31" s="205"/>
      <c r="H31" s="206"/>
      <c r="I31" s="207"/>
      <c r="J31" s="208"/>
      <c r="K31" s="208"/>
      <c r="L31" s="208"/>
      <c r="M31" s="211"/>
      <c r="N31" s="29"/>
      <c r="O31" s="255"/>
    </row>
    <row r="32" spans="1:15" ht="15.75">
      <c r="A32" s="64">
        <v>4</v>
      </c>
      <c r="B32" s="52">
        <v>600</v>
      </c>
      <c r="C32" s="52">
        <v>60014</v>
      </c>
      <c r="D32" s="87" t="s">
        <v>61</v>
      </c>
      <c r="E32" s="52" t="s">
        <v>26</v>
      </c>
      <c r="F32" s="52" t="s">
        <v>94</v>
      </c>
      <c r="G32" s="210">
        <f>J32+M32+N32</f>
        <v>4240348</v>
      </c>
      <c r="H32" s="374"/>
      <c r="I32" s="431"/>
      <c r="J32" s="211">
        <v>10000</v>
      </c>
      <c r="K32" s="211"/>
      <c r="L32" s="211"/>
      <c r="N32" s="211">
        <v>4230348</v>
      </c>
      <c r="O32" s="255"/>
    </row>
    <row r="33" spans="1:15" ht="15.75">
      <c r="A33" s="64"/>
      <c r="B33" s="52"/>
      <c r="C33" s="52"/>
      <c r="D33" s="87" t="s">
        <v>63</v>
      </c>
      <c r="E33" s="52" t="s">
        <v>27</v>
      </c>
      <c r="F33" s="52"/>
      <c r="G33" s="210"/>
      <c r="H33" s="213"/>
      <c r="I33" s="221"/>
      <c r="J33" s="211"/>
      <c r="K33" s="211"/>
      <c r="L33" s="211"/>
      <c r="M33" s="211"/>
      <c r="N33" s="29"/>
      <c r="O33" s="257"/>
    </row>
    <row r="34" spans="1:15" ht="15.75">
      <c r="A34" s="66"/>
      <c r="B34" s="54"/>
      <c r="C34" s="54"/>
      <c r="D34" s="89" t="s">
        <v>62</v>
      </c>
      <c r="E34" s="54" t="s">
        <v>126</v>
      </c>
      <c r="F34" s="54"/>
      <c r="G34" s="58"/>
      <c r="H34" s="98"/>
      <c r="I34" s="101"/>
      <c r="J34" s="30"/>
      <c r="K34" s="30"/>
      <c r="L34" s="30"/>
      <c r="M34" s="30"/>
      <c r="N34" s="29"/>
      <c r="O34" s="257"/>
    </row>
    <row r="35" spans="1:15" ht="15.75">
      <c r="A35" s="102"/>
      <c r="B35" s="103"/>
      <c r="C35" s="103"/>
      <c r="D35" s="104"/>
      <c r="E35" s="103"/>
      <c r="F35" s="103"/>
      <c r="G35" s="105"/>
      <c r="H35" s="105"/>
      <c r="I35" s="110"/>
      <c r="J35" s="109"/>
      <c r="K35" s="109"/>
      <c r="L35" s="109"/>
      <c r="M35" s="109"/>
      <c r="N35" s="250"/>
      <c r="O35" s="258"/>
    </row>
    <row r="36" spans="1:15" ht="15.75">
      <c r="A36" s="72"/>
      <c r="B36" s="50"/>
      <c r="C36" s="50"/>
      <c r="D36" s="86"/>
      <c r="E36" s="50"/>
      <c r="F36" s="50"/>
      <c r="G36" s="205"/>
      <c r="H36" s="206"/>
      <c r="I36" s="207"/>
      <c r="J36" s="208"/>
      <c r="K36" s="208"/>
      <c r="L36" s="208"/>
      <c r="M36" s="208"/>
      <c r="N36" s="29"/>
      <c r="O36" s="257"/>
    </row>
    <row r="37" spans="1:15" ht="15.75">
      <c r="A37" s="64">
        <v>5</v>
      </c>
      <c r="B37" s="52">
        <v>600</v>
      </c>
      <c r="C37" s="52">
        <v>60014</v>
      </c>
      <c r="D37" s="87" t="s">
        <v>99</v>
      </c>
      <c r="E37" s="52" t="s">
        <v>32</v>
      </c>
      <c r="F37" s="52" t="s">
        <v>58</v>
      </c>
      <c r="G37" s="210">
        <f>J37+M37+N37+O37</f>
        <v>400000</v>
      </c>
      <c r="H37" s="213"/>
      <c r="I37" s="221"/>
      <c r="J37" s="211">
        <v>12800</v>
      </c>
      <c r="K37" s="211"/>
      <c r="L37" s="211"/>
      <c r="M37" s="211">
        <v>387200</v>
      </c>
      <c r="N37" s="29"/>
      <c r="O37" s="257"/>
    </row>
    <row r="38" spans="1:15" ht="15.75">
      <c r="A38" s="64"/>
      <c r="B38" s="52"/>
      <c r="C38" s="52"/>
      <c r="D38" s="87" t="s">
        <v>66</v>
      </c>
      <c r="E38" s="52" t="s">
        <v>25</v>
      </c>
      <c r="F38" s="52"/>
      <c r="G38" s="210"/>
      <c r="H38" s="213"/>
      <c r="I38" s="221"/>
      <c r="J38" s="211"/>
      <c r="K38" s="211"/>
      <c r="L38" s="211"/>
      <c r="M38" s="211"/>
      <c r="N38" s="29"/>
      <c r="O38" s="257"/>
    </row>
    <row r="39" spans="1:15" ht="15.75">
      <c r="A39" s="66"/>
      <c r="B39" s="54"/>
      <c r="C39" s="54"/>
      <c r="D39" s="89"/>
      <c r="E39" s="54"/>
      <c r="F39" s="54"/>
      <c r="G39" s="215"/>
      <c r="H39" s="216"/>
      <c r="I39" s="217"/>
      <c r="J39" s="218"/>
      <c r="K39" s="218"/>
      <c r="L39" s="218"/>
      <c r="M39" s="218"/>
      <c r="N39" s="29"/>
      <c r="O39" s="257"/>
    </row>
    <row r="40" spans="1:15" ht="15.75">
      <c r="A40" s="186"/>
      <c r="B40" s="187"/>
      <c r="C40" s="187"/>
      <c r="D40" s="188"/>
      <c r="E40" s="187"/>
      <c r="F40" s="187"/>
      <c r="G40" s="189"/>
      <c r="H40" s="189"/>
      <c r="I40" s="190"/>
      <c r="J40" s="191"/>
      <c r="K40" s="191"/>
      <c r="L40" s="191"/>
      <c r="M40" s="191"/>
      <c r="N40" s="251"/>
      <c r="O40" s="258"/>
    </row>
    <row r="41" spans="1:15" ht="15.75">
      <c r="A41" s="157"/>
      <c r="B41" s="158"/>
      <c r="C41" s="158"/>
      <c r="D41" s="159"/>
      <c r="E41" s="158"/>
      <c r="F41" s="158"/>
      <c r="G41" s="223"/>
      <c r="H41" s="224"/>
      <c r="I41" s="225"/>
      <c r="J41" s="226"/>
      <c r="K41" s="226"/>
      <c r="L41" s="226"/>
      <c r="M41" s="226"/>
      <c r="N41" s="167"/>
      <c r="O41" s="257"/>
    </row>
    <row r="42" spans="1:15" ht="15.75">
      <c r="A42" s="164">
        <v>6</v>
      </c>
      <c r="B42" s="165">
        <v>600</v>
      </c>
      <c r="C42" s="165">
        <v>60014</v>
      </c>
      <c r="D42" s="166" t="s">
        <v>67</v>
      </c>
      <c r="E42" s="165" t="s">
        <v>32</v>
      </c>
      <c r="F42" s="165" t="s">
        <v>68</v>
      </c>
      <c r="G42" s="227">
        <f>H42+L42+M42</f>
        <v>6300000</v>
      </c>
      <c r="H42" s="364">
        <v>1181300</v>
      </c>
      <c r="I42" s="365"/>
      <c r="J42" s="230"/>
      <c r="K42" s="230"/>
      <c r="L42" s="230">
        <v>1029000</v>
      </c>
      <c r="M42" s="230">
        <v>4089700</v>
      </c>
      <c r="N42" s="167"/>
      <c r="O42" s="257"/>
    </row>
    <row r="43" spans="1:15" ht="15.75">
      <c r="A43" s="164"/>
      <c r="B43" s="165"/>
      <c r="C43" s="165"/>
      <c r="D43" s="166" t="s">
        <v>75</v>
      </c>
      <c r="E43" s="165" t="s">
        <v>25</v>
      </c>
      <c r="F43" s="165"/>
      <c r="G43" s="168"/>
      <c r="H43" s="169"/>
      <c r="I43" s="170"/>
      <c r="J43" s="167"/>
      <c r="K43" s="167"/>
      <c r="L43" s="168" t="s">
        <v>123</v>
      </c>
      <c r="M43" s="167"/>
      <c r="N43" s="167"/>
      <c r="O43" s="257"/>
    </row>
    <row r="44" spans="1:15" ht="15.75">
      <c r="A44" s="172"/>
      <c r="B44" s="173"/>
      <c r="C44" s="173"/>
      <c r="D44" s="174"/>
      <c r="E44" s="173"/>
      <c r="F44" s="173"/>
      <c r="G44" s="175"/>
      <c r="H44" s="176"/>
      <c r="I44" s="177"/>
      <c r="J44" s="178"/>
      <c r="K44" s="178"/>
      <c r="L44" s="234">
        <v>229000</v>
      </c>
      <c r="M44" s="178"/>
      <c r="N44" s="167"/>
      <c r="O44" s="257"/>
    </row>
    <row r="45" spans="1:15" ht="15.75">
      <c r="A45" s="186"/>
      <c r="B45" s="187"/>
      <c r="C45" s="187"/>
      <c r="D45" s="188"/>
      <c r="E45" s="187"/>
      <c r="F45" s="187"/>
      <c r="G45" s="189"/>
      <c r="H45" s="189"/>
      <c r="I45" s="190"/>
      <c r="J45" s="191"/>
      <c r="K45" s="191"/>
      <c r="L45" s="191"/>
      <c r="M45" s="191"/>
      <c r="N45" s="251"/>
      <c r="O45" s="258"/>
    </row>
    <row r="46" spans="1:15" ht="15.75">
      <c r="A46" s="193"/>
      <c r="B46" s="158"/>
      <c r="C46" s="158"/>
      <c r="D46" s="194" t="s">
        <v>136</v>
      </c>
      <c r="E46" s="158"/>
      <c r="F46" s="158"/>
      <c r="G46" s="160"/>
      <c r="H46" s="161"/>
      <c r="I46" s="162"/>
      <c r="J46" s="163"/>
      <c r="K46" s="163"/>
      <c r="L46" s="163"/>
      <c r="M46" s="163"/>
      <c r="N46" s="230"/>
      <c r="O46" s="257"/>
    </row>
    <row r="47" spans="1:15" ht="15.75">
      <c r="A47" s="195">
        <v>7</v>
      </c>
      <c r="B47" s="165">
        <v>600</v>
      </c>
      <c r="C47" s="165">
        <v>60014</v>
      </c>
      <c r="D47" s="194" t="s">
        <v>137</v>
      </c>
      <c r="E47" s="165" t="s">
        <v>32</v>
      </c>
      <c r="F47" s="165" t="s">
        <v>94</v>
      </c>
      <c r="G47" s="227">
        <f>J47+L47+M47+N47</f>
        <v>3600000</v>
      </c>
      <c r="H47" s="228"/>
      <c r="I47" s="229"/>
      <c r="J47" s="230">
        <v>110000</v>
      </c>
      <c r="K47" s="230"/>
      <c r="L47" s="230">
        <v>1000000</v>
      </c>
      <c r="M47" s="230"/>
      <c r="N47" s="230">
        <v>2490000</v>
      </c>
      <c r="O47" s="257"/>
    </row>
    <row r="48" spans="1:15" ht="15.75">
      <c r="A48" s="195"/>
      <c r="B48" s="165"/>
      <c r="C48" s="165"/>
      <c r="D48" s="194" t="s">
        <v>138</v>
      </c>
      <c r="E48" s="165" t="s">
        <v>25</v>
      </c>
      <c r="F48" s="165"/>
      <c r="G48" s="168"/>
      <c r="H48" s="169"/>
      <c r="I48" s="170"/>
      <c r="J48" s="167"/>
      <c r="K48" s="167"/>
      <c r="L48" s="167" t="s">
        <v>123</v>
      </c>
      <c r="M48" s="167"/>
      <c r="N48" s="230"/>
      <c r="O48" s="257"/>
    </row>
    <row r="49" spans="1:15" ht="15.75">
      <c r="A49" s="196"/>
      <c r="B49" s="173"/>
      <c r="C49" s="173"/>
      <c r="D49" s="197"/>
      <c r="E49" s="173"/>
      <c r="F49" s="173"/>
      <c r="G49" s="175"/>
      <c r="H49" s="176"/>
      <c r="I49" s="177"/>
      <c r="J49" s="178"/>
      <c r="K49" s="178"/>
      <c r="L49" s="234">
        <v>800000</v>
      </c>
      <c r="M49" s="178"/>
      <c r="N49" s="230"/>
      <c r="O49" s="257"/>
    </row>
    <row r="50" spans="1:15" ht="15.75">
      <c r="A50" s="186"/>
      <c r="B50" s="187"/>
      <c r="C50" s="187"/>
      <c r="D50" s="198"/>
      <c r="E50" s="187"/>
      <c r="F50" s="187"/>
      <c r="G50" s="189"/>
      <c r="H50" s="189"/>
      <c r="I50" s="190"/>
      <c r="J50" s="191"/>
      <c r="K50" s="191"/>
      <c r="L50" s="191"/>
      <c r="M50" s="191"/>
      <c r="N50" s="251"/>
      <c r="O50" s="258"/>
    </row>
    <row r="51" spans="1:15" ht="15.75">
      <c r="A51" s="157"/>
      <c r="B51" s="158"/>
      <c r="C51" s="158"/>
      <c r="D51" s="199" t="s">
        <v>97</v>
      </c>
      <c r="E51" s="158"/>
      <c r="F51" s="158"/>
      <c r="G51" s="160"/>
      <c r="H51" s="161"/>
      <c r="I51" s="162"/>
      <c r="J51" s="163"/>
      <c r="K51" s="163"/>
      <c r="L51" s="163"/>
      <c r="M51" s="163"/>
      <c r="N51" s="167"/>
      <c r="O51" s="257"/>
    </row>
    <row r="52" spans="1:15" ht="15.75">
      <c r="A52" s="164">
        <v>8</v>
      </c>
      <c r="B52" s="165">
        <v>600</v>
      </c>
      <c r="C52" s="165">
        <v>60014</v>
      </c>
      <c r="D52" s="194" t="s">
        <v>88</v>
      </c>
      <c r="E52" s="165" t="s">
        <v>32</v>
      </c>
      <c r="F52" s="165" t="s">
        <v>58</v>
      </c>
      <c r="G52" s="227">
        <f>J52+L52+M52</f>
        <v>1703000</v>
      </c>
      <c r="H52" s="228"/>
      <c r="I52" s="229"/>
      <c r="J52" s="230">
        <v>31000</v>
      </c>
      <c r="K52" s="230"/>
      <c r="L52" s="230">
        <v>372000</v>
      </c>
      <c r="M52" s="230">
        <v>1300000</v>
      </c>
      <c r="N52" s="167"/>
      <c r="O52" s="257"/>
    </row>
    <row r="53" spans="1:15" ht="15.75">
      <c r="A53" s="164"/>
      <c r="B53" s="165"/>
      <c r="C53" s="165"/>
      <c r="D53" s="194" t="s">
        <v>98</v>
      </c>
      <c r="E53" s="165" t="s">
        <v>25</v>
      </c>
      <c r="F53" s="165"/>
      <c r="G53" s="168"/>
      <c r="H53" s="169"/>
      <c r="I53" s="170"/>
      <c r="J53" s="167"/>
      <c r="K53" s="167"/>
      <c r="L53" s="168" t="s">
        <v>145</v>
      </c>
      <c r="M53" s="167"/>
      <c r="N53" s="167"/>
      <c r="O53" s="257"/>
    </row>
    <row r="54" spans="1:15" ht="15.75">
      <c r="A54" s="172"/>
      <c r="B54" s="173"/>
      <c r="C54" s="173"/>
      <c r="D54" s="197"/>
      <c r="E54" s="173"/>
      <c r="F54" s="173"/>
      <c r="G54" s="175"/>
      <c r="H54" s="176"/>
      <c r="I54" s="177"/>
      <c r="J54" s="178"/>
      <c r="K54" s="178"/>
      <c r="L54" s="234">
        <v>372000</v>
      </c>
      <c r="M54" s="178"/>
      <c r="N54" s="167"/>
      <c r="O54" s="257"/>
    </row>
    <row r="55" spans="1:15" ht="15.75">
      <c r="A55" s="186"/>
      <c r="B55" s="187"/>
      <c r="C55" s="187"/>
      <c r="D55" s="198"/>
      <c r="E55" s="187"/>
      <c r="F55" s="187"/>
      <c r="G55" s="189"/>
      <c r="H55" s="189"/>
      <c r="I55" s="190"/>
      <c r="J55" s="191"/>
      <c r="K55" s="191"/>
      <c r="L55" s="191"/>
      <c r="M55" s="191"/>
      <c r="N55" s="251"/>
      <c r="O55" s="258"/>
    </row>
    <row r="56" spans="1:15" ht="15.75">
      <c r="A56" s="157"/>
      <c r="B56" s="158"/>
      <c r="C56" s="158"/>
      <c r="D56" s="194" t="s">
        <v>89</v>
      </c>
      <c r="E56" s="158"/>
      <c r="F56" s="158"/>
      <c r="G56" s="223"/>
      <c r="H56" s="224"/>
      <c r="I56" s="225"/>
      <c r="J56" s="226"/>
      <c r="K56" s="226"/>
      <c r="L56" s="226"/>
      <c r="M56" s="226"/>
      <c r="N56" s="230"/>
      <c r="O56" s="257"/>
    </row>
    <row r="57" spans="1:15" ht="15.75">
      <c r="A57" s="164">
        <v>9</v>
      </c>
      <c r="B57" s="165">
        <v>600</v>
      </c>
      <c r="C57" s="165">
        <v>60014</v>
      </c>
      <c r="D57" s="194" t="s">
        <v>91</v>
      </c>
      <c r="E57" s="165" t="s">
        <v>32</v>
      </c>
      <c r="F57" s="165" t="s">
        <v>53</v>
      </c>
      <c r="G57" s="227">
        <f>J57+L57+M57+N57+O57</f>
        <v>3330000</v>
      </c>
      <c r="H57" s="228"/>
      <c r="I57" s="229"/>
      <c r="J57" s="230">
        <v>630000</v>
      </c>
      <c r="K57" s="230"/>
      <c r="L57" s="230">
        <v>650000</v>
      </c>
      <c r="M57" s="230"/>
      <c r="N57" s="230"/>
      <c r="O57" s="257">
        <v>2050000</v>
      </c>
    </row>
    <row r="58" spans="1:15" ht="15.75">
      <c r="A58" s="164"/>
      <c r="B58" s="165"/>
      <c r="C58" s="165"/>
      <c r="D58" s="194" t="s">
        <v>90</v>
      </c>
      <c r="E58" s="165" t="s">
        <v>25</v>
      </c>
      <c r="F58" s="165"/>
      <c r="G58" s="227"/>
      <c r="H58" s="228"/>
      <c r="I58" s="229"/>
      <c r="J58" s="230"/>
      <c r="K58" s="230"/>
      <c r="L58" s="227" t="s">
        <v>122</v>
      </c>
      <c r="M58" s="230"/>
      <c r="N58" s="230"/>
      <c r="O58" s="257"/>
    </row>
    <row r="59" spans="1:15" ht="15.75">
      <c r="A59" s="172"/>
      <c r="B59" s="173"/>
      <c r="C59" s="173"/>
      <c r="D59" s="200"/>
      <c r="E59" s="173"/>
      <c r="F59" s="173"/>
      <c r="G59" s="231"/>
      <c r="H59" s="232"/>
      <c r="I59" s="233"/>
      <c r="J59" s="234"/>
      <c r="K59" s="234"/>
      <c r="L59" s="234">
        <v>490000</v>
      </c>
      <c r="M59" s="234"/>
      <c r="N59" s="167"/>
      <c r="O59" s="257"/>
    </row>
    <row r="60" spans="1:15" ht="15.75">
      <c r="A60" s="186"/>
      <c r="B60" s="187"/>
      <c r="C60" s="187"/>
      <c r="D60" s="201"/>
      <c r="E60" s="187"/>
      <c r="F60" s="187"/>
      <c r="G60" s="189"/>
      <c r="H60" s="189"/>
      <c r="I60" s="190"/>
      <c r="J60" s="191"/>
      <c r="K60" s="191"/>
      <c r="L60" s="191"/>
      <c r="M60" s="191"/>
      <c r="N60" s="251"/>
      <c r="O60" s="258"/>
    </row>
    <row r="61" spans="1:15" ht="15.75">
      <c r="A61" s="157"/>
      <c r="B61" s="158"/>
      <c r="C61" s="158"/>
      <c r="D61" s="199"/>
      <c r="E61" s="158"/>
      <c r="F61" s="158"/>
      <c r="G61" s="223"/>
      <c r="H61" s="224"/>
      <c r="I61" s="225"/>
      <c r="J61" s="226"/>
      <c r="K61" s="226"/>
      <c r="L61" s="226"/>
      <c r="M61" s="226"/>
      <c r="N61" s="230"/>
      <c r="O61" s="257"/>
    </row>
    <row r="62" spans="1:15" ht="15.75">
      <c r="A62" s="164">
        <v>10</v>
      </c>
      <c r="B62" s="165">
        <v>600</v>
      </c>
      <c r="C62" s="165">
        <v>60014</v>
      </c>
      <c r="D62" s="194" t="s">
        <v>92</v>
      </c>
      <c r="E62" s="165" t="s">
        <v>32</v>
      </c>
      <c r="F62" s="165" t="s">
        <v>58</v>
      </c>
      <c r="G62" s="227">
        <f>H62+J62+L62+M62+N62+O62</f>
        <v>3001000</v>
      </c>
      <c r="H62" s="228"/>
      <c r="I62" s="229"/>
      <c r="J62" s="230">
        <v>1000</v>
      </c>
      <c r="K62" s="230"/>
      <c r="L62" s="230">
        <v>500000</v>
      </c>
      <c r="M62" s="230">
        <v>2500000</v>
      </c>
      <c r="N62" s="230"/>
      <c r="O62" s="257"/>
    </row>
    <row r="63" spans="1:15" ht="15.75">
      <c r="A63" s="164"/>
      <c r="B63" s="165"/>
      <c r="C63" s="165"/>
      <c r="D63" s="194" t="s">
        <v>93</v>
      </c>
      <c r="E63" s="165" t="s">
        <v>25</v>
      </c>
      <c r="F63" s="165"/>
      <c r="G63" s="227"/>
      <c r="H63" s="228"/>
      <c r="I63" s="229"/>
      <c r="J63" s="230"/>
      <c r="K63" s="230"/>
      <c r="L63" s="227" t="s">
        <v>122</v>
      </c>
      <c r="M63" s="230"/>
      <c r="N63" s="230"/>
      <c r="O63" s="257"/>
    </row>
    <row r="64" spans="1:15" ht="15.75">
      <c r="A64" s="172"/>
      <c r="B64" s="173"/>
      <c r="C64" s="173"/>
      <c r="D64" s="197"/>
      <c r="E64" s="173"/>
      <c r="F64" s="173"/>
      <c r="G64" s="175"/>
      <c r="H64" s="176"/>
      <c r="I64" s="177"/>
      <c r="J64" s="178"/>
      <c r="K64" s="178"/>
      <c r="L64" s="178"/>
      <c r="M64" s="178"/>
      <c r="N64" s="178"/>
      <c r="O64" s="257"/>
    </row>
    <row r="65" spans="1:15" ht="17.25" customHeight="1">
      <c r="A65" s="387" t="s">
        <v>131</v>
      </c>
      <c r="B65" s="388"/>
      <c r="C65" s="388"/>
      <c r="D65" s="388"/>
      <c r="E65" s="391" t="s">
        <v>144</v>
      </c>
      <c r="F65" s="393" t="s">
        <v>64</v>
      </c>
      <c r="G65" s="385">
        <f>G67+G72+G77</f>
        <v>3900000</v>
      </c>
      <c r="H65" s="366">
        <f>H67+H72+H77</f>
        <v>50219</v>
      </c>
      <c r="I65" s="367"/>
      <c r="J65" s="385">
        <f>J67+J72+J77</f>
        <v>180000</v>
      </c>
      <c r="K65" s="385">
        <f>+K68+K72+K77</f>
        <v>0</v>
      </c>
      <c r="L65" s="385">
        <f>L68+L72+L77</f>
        <v>0</v>
      </c>
      <c r="M65" s="385">
        <f>M67+M72+M77</f>
        <v>1773885</v>
      </c>
      <c r="N65" s="385">
        <f>N68+N72+N77</f>
        <v>1895896</v>
      </c>
      <c r="O65" s="457">
        <f>O67+O72+O77</f>
        <v>0</v>
      </c>
    </row>
    <row r="66" spans="1:15" ht="20.25" customHeight="1">
      <c r="A66" s="389"/>
      <c r="B66" s="390"/>
      <c r="C66" s="390"/>
      <c r="D66" s="390"/>
      <c r="E66" s="392"/>
      <c r="F66" s="394"/>
      <c r="G66" s="386"/>
      <c r="H66" s="368"/>
      <c r="I66" s="369"/>
      <c r="J66" s="386"/>
      <c r="K66" s="386"/>
      <c r="L66" s="386"/>
      <c r="M66" s="386"/>
      <c r="N66" s="386"/>
      <c r="O66" s="458"/>
    </row>
    <row r="67" spans="1:15" ht="15.75">
      <c r="A67" s="164">
        <v>11</v>
      </c>
      <c r="B67" s="165">
        <v>700</v>
      </c>
      <c r="C67" s="165">
        <v>70005</v>
      </c>
      <c r="D67" s="260" t="s">
        <v>44</v>
      </c>
      <c r="E67" s="165" t="s">
        <v>28</v>
      </c>
      <c r="F67" s="165" t="s">
        <v>47</v>
      </c>
      <c r="G67" s="227">
        <f>H67+J67+M67</f>
        <v>1700000</v>
      </c>
      <c r="H67" s="364">
        <v>46315</v>
      </c>
      <c r="I67" s="365"/>
      <c r="J67" s="230">
        <v>170000</v>
      </c>
      <c r="K67" s="230"/>
      <c r="L67" s="230"/>
      <c r="M67" s="230">
        <v>1483685</v>
      </c>
      <c r="N67" s="230"/>
      <c r="O67" s="257"/>
    </row>
    <row r="68" spans="1:15" ht="15.75">
      <c r="A68" s="164"/>
      <c r="B68" s="165"/>
      <c r="C68" s="165"/>
      <c r="D68" s="260" t="s">
        <v>45</v>
      </c>
      <c r="E68" s="165" t="s">
        <v>39</v>
      </c>
      <c r="F68" s="165"/>
      <c r="G68" s="227"/>
      <c r="H68" s="364"/>
      <c r="I68" s="365"/>
      <c r="J68" s="230"/>
      <c r="K68" s="230"/>
      <c r="L68" s="230"/>
      <c r="M68" s="230"/>
      <c r="N68" s="230"/>
      <c r="O68" s="257"/>
    </row>
    <row r="69" spans="1:15" ht="15.75">
      <c r="A69" s="164"/>
      <c r="B69" s="165"/>
      <c r="C69" s="165"/>
      <c r="D69" s="260" t="s">
        <v>46</v>
      </c>
      <c r="E69" s="165"/>
      <c r="F69" s="165"/>
      <c r="G69" s="227"/>
      <c r="H69" s="364"/>
      <c r="I69" s="365"/>
      <c r="J69" s="230"/>
      <c r="K69" s="230"/>
      <c r="L69" s="230"/>
      <c r="M69" s="230"/>
      <c r="N69" s="230"/>
      <c r="O69" s="257"/>
    </row>
    <row r="70" spans="1:15" ht="15.75">
      <c r="A70" s="448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258"/>
    </row>
    <row r="71" spans="1:15" ht="15.75">
      <c r="A71" s="164"/>
      <c r="B71" s="165"/>
      <c r="C71" s="165"/>
      <c r="D71" s="260"/>
      <c r="E71" s="165" t="s">
        <v>26</v>
      </c>
      <c r="F71" s="165"/>
      <c r="G71" s="227"/>
      <c r="H71" s="364"/>
      <c r="I71" s="365"/>
      <c r="J71" s="230"/>
      <c r="K71" s="230"/>
      <c r="L71" s="230"/>
      <c r="M71" s="230"/>
      <c r="N71" s="230"/>
      <c r="O71" s="257"/>
    </row>
    <row r="72" spans="1:15" ht="15.75">
      <c r="A72" s="164">
        <v>12</v>
      </c>
      <c r="B72" s="165">
        <v>700</v>
      </c>
      <c r="C72" s="165">
        <v>70005</v>
      </c>
      <c r="D72" s="260" t="s">
        <v>40</v>
      </c>
      <c r="E72" s="165" t="s">
        <v>39</v>
      </c>
      <c r="F72" s="165" t="s">
        <v>171</v>
      </c>
      <c r="G72" s="227">
        <f>H72+J72+M72+N72</f>
        <v>1350000</v>
      </c>
      <c r="H72" s="364">
        <v>1952</v>
      </c>
      <c r="I72" s="365"/>
      <c r="J72" s="230">
        <v>5000</v>
      </c>
      <c r="K72" s="230"/>
      <c r="L72" s="230"/>
      <c r="M72" s="230">
        <v>217000</v>
      </c>
      <c r="N72" s="230">
        <v>1126048</v>
      </c>
      <c r="O72" s="257"/>
    </row>
    <row r="73" spans="1:15" ht="15.75">
      <c r="A73" s="164"/>
      <c r="B73" s="165"/>
      <c r="C73" s="165"/>
      <c r="D73" s="260" t="s">
        <v>41</v>
      </c>
      <c r="E73" s="165"/>
      <c r="F73" s="165"/>
      <c r="G73" s="227"/>
      <c r="H73" s="364"/>
      <c r="I73" s="365"/>
      <c r="J73" s="230"/>
      <c r="K73" s="230"/>
      <c r="L73" s="230"/>
      <c r="M73" s="230"/>
      <c r="N73" s="230"/>
      <c r="O73" s="257"/>
    </row>
    <row r="74" spans="1:15" ht="15.75">
      <c r="A74" s="164"/>
      <c r="B74" s="165"/>
      <c r="C74" s="165"/>
      <c r="D74" s="260" t="s">
        <v>48</v>
      </c>
      <c r="E74" s="165"/>
      <c r="F74" s="165"/>
      <c r="G74" s="168"/>
      <c r="H74" s="446"/>
      <c r="I74" s="447"/>
      <c r="J74" s="167"/>
      <c r="K74" s="167"/>
      <c r="L74" s="167"/>
      <c r="M74" s="167"/>
      <c r="N74" s="167"/>
      <c r="O74" s="257"/>
    </row>
    <row r="75" spans="1:15" ht="15.75">
      <c r="A75" s="448"/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258"/>
    </row>
    <row r="76" spans="1:15" ht="15.75">
      <c r="A76" s="164"/>
      <c r="B76" s="261"/>
      <c r="C76" s="262"/>
      <c r="D76" s="263"/>
      <c r="E76" s="262"/>
      <c r="F76" s="263"/>
      <c r="G76" s="264"/>
      <c r="H76" s="445"/>
      <c r="I76" s="445"/>
      <c r="J76" s="264"/>
      <c r="K76" s="265"/>
      <c r="L76" s="264"/>
      <c r="M76" s="265"/>
      <c r="N76" s="264"/>
      <c r="O76" s="257"/>
    </row>
    <row r="77" spans="1:15" ht="15.75">
      <c r="A77" s="164">
        <v>13</v>
      </c>
      <c r="B77" s="261">
        <v>700</v>
      </c>
      <c r="C77" s="262">
        <v>70005</v>
      </c>
      <c r="D77" s="266" t="s">
        <v>40</v>
      </c>
      <c r="E77" s="262" t="s">
        <v>26</v>
      </c>
      <c r="F77" s="261" t="s">
        <v>171</v>
      </c>
      <c r="G77" s="264">
        <f>H77+J77+M77+N77</f>
        <v>850000</v>
      </c>
      <c r="H77" s="445">
        <v>1952</v>
      </c>
      <c r="I77" s="445"/>
      <c r="J77" s="264">
        <v>5000</v>
      </c>
      <c r="K77" s="265"/>
      <c r="L77" s="264"/>
      <c r="M77" s="265">
        <v>73200</v>
      </c>
      <c r="N77" s="264">
        <v>769848</v>
      </c>
      <c r="O77" s="257"/>
    </row>
    <row r="78" spans="1:15" ht="15.75">
      <c r="A78" s="164"/>
      <c r="B78" s="261"/>
      <c r="C78" s="262"/>
      <c r="D78" s="266" t="s">
        <v>41</v>
      </c>
      <c r="E78" s="262" t="s">
        <v>39</v>
      </c>
      <c r="F78" s="263"/>
      <c r="G78" s="264"/>
      <c r="H78" s="445"/>
      <c r="I78" s="445"/>
      <c r="J78" s="264"/>
      <c r="K78" s="265"/>
      <c r="L78" s="264"/>
      <c r="M78" s="265"/>
      <c r="N78" s="264"/>
      <c r="O78" s="257"/>
    </row>
    <row r="79" spans="1:15" ht="15.75">
      <c r="A79" s="172"/>
      <c r="B79" s="267"/>
      <c r="C79" s="268"/>
      <c r="D79" s="269" t="s">
        <v>49</v>
      </c>
      <c r="E79" s="268"/>
      <c r="F79" s="270"/>
      <c r="G79" s="271"/>
      <c r="H79" s="459"/>
      <c r="I79" s="459"/>
      <c r="J79" s="271"/>
      <c r="K79" s="270"/>
      <c r="L79" s="271"/>
      <c r="M79" s="270"/>
      <c r="N79" s="271"/>
      <c r="O79" s="257"/>
    </row>
    <row r="80" spans="1:15" ht="20.25" customHeight="1">
      <c r="A80" s="395" t="s">
        <v>132</v>
      </c>
      <c r="B80" s="396"/>
      <c r="C80" s="396"/>
      <c r="D80" s="397"/>
      <c r="E80" s="401" t="s">
        <v>144</v>
      </c>
      <c r="F80" s="403" t="s">
        <v>36</v>
      </c>
      <c r="G80" s="405">
        <f>G82</f>
        <v>7293073</v>
      </c>
      <c r="H80" s="405">
        <f>H82</f>
        <v>6868073</v>
      </c>
      <c r="I80" s="405"/>
      <c r="J80" s="405">
        <f aca="true" t="shared" si="0" ref="J80:O80">J82</f>
        <v>0</v>
      </c>
      <c r="K80" s="405">
        <f t="shared" si="0"/>
        <v>425000</v>
      </c>
      <c r="L80" s="405">
        <f t="shared" si="0"/>
        <v>0</v>
      </c>
      <c r="M80" s="405">
        <f t="shared" si="0"/>
        <v>0</v>
      </c>
      <c r="N80" s="405">
        <f t="shared" si="0"/>
        <v>0</v>
      </c>
      <c r="O80" s="453">
        <f t="shared" si="0"/>
        <v>0</v>
      </c>
    </row>
    <row r="81" spans="1:15" ht="15">
      <c r="A81" s="398"/>
      <c r="B81" s="399"/>
      <c r="C81" s="399"/>
      <c r="D81" s="400"/>
      <c r="E81" s="402"/>
      <c r="F81" s="404"/>
      <c r="G81" s="406"/>
      <c r="H81" s="406"/>
      <c r="I81" s="406"/>
      <c r="J81" s="406"/>
      <c r="K81" s="406"/>
      <c r="L81" s="406"/>
      <c r="M81" s="406"/>
      <c r="N81" s="406"/>
      <c r="O81" s="454"/>
    </row>
    <row r="82" spans="1:15" ht="15.75">
      <c r="A82" s="64">
        <v>14</v>
      </c>
      <c r="B82" s="52">
        <v>754</v>
      </c>
      <c r="C82" s="52">
        <v>75411</v>
      </c>
      <c r="D82" s="87" t="s">
        <v>33</v>
      </c>
      <c r="E82" s="52" t="s">
        <v>28</v>
      </c>
      <c r="F82" s="52" t="s">
        <v>36</v>
      </c>
      <c r="G82" s="210">
        <f>H82+K82</f>
        <v>7293073</v>
      </c>
      <c r="H82" s="370">
        <v>6868073</v>
      </c>
      <c r="I82" s="407"/>
      <c r="J82" s="211"/>
      <c r="K82" s="211">
        <v>425000</v>
      </c>
      <c r="L82" s="212"/>
      <c r="M82" s="211"/>
      <c r="N82" s="211"/>
      <c r="O82" s="255"/>
    </row>
    <row r="83" spans="1:15" ht="15.75">
      <c r="A83" s="64"/>
      <c r="B83" s="52"/>
      <c r="C83" s="52"/>
      <c r="D83" s="87" t="s">
        <v>29</v>
      </c>
      <c r="E83" s="52" t="s">
        <v>39</v>
      </c>
      <c r="F83" s="52"/>
      <c r="G83" s="210"/>
      <c r="H83" s="433"/>
      <c r="I83" s="434"/>
      <c r="J83" s="212"/>
      <c r="K83" s="211"/>
      <c r="L83" s="212"/>
      <c r="M83" s="211"/>
      <c r="N83" s="211"/>
      <c r="O83" s="255"/>
    </row>
    <row r="84" spans="1:15" ht="15.75">
      <c r="A84" s="66"/>
      <c r="B84" s="54"/>
      <c r="C84" s="54"/>
      <c r="D84" s="89"/>
      <c r="E84" s="54"/>
      <c r="F84" s="54"/>
      <c r="G84" s="58"/>
      <c r="H84" s="341"/>
      <c r="I84" s="340"/>
      <c r="J84" s="42"/>
      <c r="K84" s="30"/>
      <c r="L84" s="42"/>
      <c r="M84" s="30"/>
      <c r="N84" s="55"/>
      <c r="O84" s="255"/>
    </row>
    <row r="85" spans="1:15" ht="21" customHeight="1">
      <c r="A85" s="415" t="s">
        <v>135</v>
      </c>
      <c r="B85" s="416"/>
      <c r="C85" s="416"/>
      <c r="D85" s="416"/>
      <c r="E85" s="401" t="s">
        <v>144</v>
      </c>
      <c r="F85" s="419" t="s">
        <v>120</v>
      </c>
      <c r="G85" s="362">
        <f>G88</f>
        <v>586481</v>
      </c>
      <c r="H85" s="426">
        <f>H88</f>
        <v>581827</v>
      </c>
      <c r="I85" s="427"/>
      <c r="J85" s="362">
        <f aca="true" t="shared" si="1" ref="J85:O85">J88</f>
        <v>4654</v>
      </c>
      <c r="K85" s="362">
        <f t="shared" si="1"/>
        <v>0</v>
      </c>
      <c r="L85" s="362">
        <f t="shared" si="1"/>
        <v>0</v>
      </c>
      <c r="M85" s="362">
        <f t="shared" si="1"/>
        <v>0</v>
      </c>
      <c r="N85" s="362">
        <f t="shared" si="1"/>
        <v>0</v>
      </c>
      <c r="O85" s="453">
        <f t="shared" si="1"/>
        <v>0</v>
      </c>
    </row>
    <row r="86" spans="1:15" ht="15">
      <c r="A86" s="417"/>
      <c r="B86" s="418"/>
      <c r="C86" s="418"/>
      <c r="D86" s="418"/>
      <c r="E86" s="402"/>
      <c r="F86" s="420"/>
      <c r="G86" s="363"/>
      <c r="H86" s="428"/>
      <c r="I86" s="429"/>
      <c r="J86" s="363"/>
      <c r="K86" s="363"/>
      <c r="L86" s="363"/>
      <c r="M86" s="363"/>
      <c r="N86" s="363"/>
      <c r="O86" s="454"/>
    </row>
    <row r="87" spans="1:15" ht="15.75">
      <c r="A87" s="72"/>
      <c r="B87" s="50"/>
      <c r="C87" s="50"/>
      <c r="D87" s="86" t="s">
        <v>117</v>
      </c>
      <c r="E87" s="50" t="s">
        <v>26</v>
      </c>
      <c r="F87" s="50"/>
      <c r="G87" s="205"/>
      <c r="H87" s="239"/>
      <c r="I87" s="240"/>
      <c r="J87" s="209"/>
      <c r="K87" s="208"/>
      <c r="L87" s="209"/>
      <c r="M87" s="208"/>
      <c r="N87" s="208"/>
      <c r="O87" s="255"/>
    </row>
    <row r="88" spans="1:15" ht="15.75">
      <c r="A88" s="164">
        <v>15</v>
      </c>
      <c r="B88" s="165">
        <v>801</v>
      </c>
      <c r="C88" s="165">
        <v>80130</v>
      </c>
      <c r="D88" s="166" t="s">
        <v>118</v>
      </c>
      <c r="E88" s="165" t="s">
        <v>39</v>
      </c>
      <c r="F88" s="165" t="s">
        <v>120</v>
      </c>
      <c r="G88" s="227">
        <v>586481</v>
      </c>
      <c r="H88" s="364">
        <v>581827</v>
      </c>
      <c r="I88" s="365"/>
      <c r="J88" s="230">
        <v>4654</v>
      </c>
      <c r="K88" s="230"/>
      <c r="L88" s="212"/>
      <c r="M88" s="211"/>
      <c r="N88" s="211"/>
      <c r="O88" s="255"/>
    </row>
    <row r="89" spans="1:15" ht="15.75">
      <c r="A89" s="172"/>
      <c r="B89" s="173"/>
      <c r="C89" s="173"/>
      <c r="D89" s="174" t="s">
        <v>119</v>
      </c>
      <c r="E89" s="173"/>
      <c r="F89" s="173"/>
      <c r="G89" s="231"/>
      <c r="H89" s="232"/>
      <c r="I89" s="233"/>
      <c r="J89" s="234"/>
      <c r="K89" s="234"/>
      <c r="L89" s="219"/>
      <c r="M89" s="218"/>
      <c r="N89" s="218"/>
      <c r="O89" s="255"/>
    </row>
    <row r="90" spans="1:15" ht="20.25" customHeight="1">
      <c r="A90" s="387" t="s">
        <v>134</v>
      </c>
      <c r="B90" s="388"/>
      <c r="C90" s="388"/>
      <c r="D90" s="388"/>
      <c r="E90" s="391" t="s">
        <v>144</v>
      </c>
      <c r="F90" s="393" t="s">
        <v>114</v>
      </c>
      <c r="G90" s="385">
        <f>G93+G97</f>
        <v>396478</v>
      </c>
      <c r="H90" s="385">
        <f>H93+H97</f>
        <v>373636</v>
      </c>
      <c r="I90" s="385"/>
      <c r="J90" s="385">
        <f aca="true" t="shared" si="2" ref="J90:O90">J93+J97</f>
        <v>22842</v>
      </c>
      <c r="K90" s="385">
        <f t="shared" si="2"/>
        <v>0</v>
      </c>
      <c r="L90" s="405">
        <f t="shared" si="2"/>
        <v>0</v>
      </c>
      <c r="M90" s="405">
        <f t="shared" si="2"/>
        <v>0</v>
      </c>
      <c r="N90" s="405">
        <f t="shared" si="2"/>
        <v>0</v>
      </c>
      <c r="O90" s="453">
        <f t="shared" si="2"/>
        <v>0</v>
      </c>
    </row>
    <row r="91" spans="1:15" ht="15">
      <c r="A91" s="389"/>
      <c r="B91" s="390"/>
      <c r="C91" s="390"/>
      <c r="D91" s="390"/>
      <c r="E91" s="392"/>
      <c r="F91" s="394"/>
      <c r="G91" s="386"/>
      <c r="H91" s="386"/>
      <c r="I91" s="386"/>
      <c r="J91" s="386"/>
      <c r="K91" s="386"/>
      <c r="L91" s="406"/>
      <c r="M91" s="406"/>
      <c r="N91" s="406"/>
      <c r="O91" s="454"/>
    </row>
    <row r="92" spans="1:15" ht="15.75">
      <c r="A92" s="157"/>
      <c r="B92" s="158"/>
      <c r="C92" s="158"/>
      <c r="D92" s="202" t="s">
        <v>115</v>
      </c>
      <c r="E92" s="158" t="s">
        <v>26</v>
      </c>
      <c r="F92" s="158"/>
      <c r="G92" s="223"/>
      <c r="H92" s="224"/>
      <c r="I92" s="225"/>
      <c r="J92" s="226"/>
      <c r="K92" s="226"/>
      <c r="L92" s="209"/>
      <c r="M92" s="208"/>
      <c r="N92" s="208"/>
      <c r="O92" s="255"/>
    </row>
    <row r="93" spans="1:15" ht="15.75">
      <c r="A93" s="164">
        <v>16</v>
      </c>
      <c r="B93" s="165">
        <v>801</v>
      </c>
      <c r="C93" s="165">
        <v>80140</v>
      </c>
      <c r="D93" s="203" t="s">
        <v>116</v>
      </c>
      <c r="E93" s="165" t="s">
        <v>39</v>
      </c>
      <c r="F93" s="165" t="s">
        <v>114</v>
      </c>
      <c r="G93" s="227">
        <v>298621</v>
      </c>
      <c r="H93" s="364">
        <v>283314</v>
      </c>
      <c r="I93" s="365"/>
      <c r="J93" s="230">
        <v>15307</v>
      </c>
      <c r="K93" s="230"/>
      <c r="L93" s="212"/>
      <c r="M93" s="211"/>
      <c r="N93" s="211"/>
      <c r="O93" s="255"/>
    </row>
    <row r="94" spans="1:15" ht="15.75">
      <c r="A94" s="172"/>
      <c r="B94" s="173"/>
      <c r="C94" s="173"/>
      <c r="D94" s="174"/>
      <c r="E94" s="173"/>
      <c r="F94" s="173"/>
      <c r="G94" s="231"/>
      <c r="H94" s="232"/>
      <c r="I94" s="233"/>
      <c r="J94" s="234"/>
      <c r="K94" s="234"/>
      <c r="L94" s="219"/>
      <c r="M94" s="218"/>
      <c r="N94" s="211"/>
      <c r="O94" s="255"/>
    </row>
    <row r="95" spans="1:15" ht="15.75">
      <c r="A95" s="204"/>
      <c r="B95" s="187"/>
      <c r="C95" s="187"/>
      <c r="D95" s="188"/>
      <c r="E95" s="187"/>
      <c r="F95" s="187"/>
      <c r="G95" s="189"/>
      <c r="H95" s="189"/>
      <c r="I95" s="190"/>
      <c r="J95" s="191"/>
      <c r="K95" s="191"/>
      <c r="L95" s="115"/>
      <c r="M95" s="114"/>
      <c r="N95" s="253"/>
      <c r="O95" s="256"/>
    </row>
    <row r="96" spans="1:15" ht="15.75">
      <c r="A96" s="157"/>
      <c r="B96" s="158"/>
      <c r="C96" s="158"/>
      <c r="D96" s="159" t="s">
        <v>112</v>
      </c>
      <c r="E96" s="158" t="s">
        <v>26</v>
      </c>
      <c r="F96" s="158"/>
      <c r="G96" s="223"/>
      <c r="H96" s="224"/>
      <c r="I96" s="225"/>
      <c r="J96" s="226"/>
      <c r="K96" s="226"/>
      <c r="L96" s="209"/>
      <c r="M96" s="209"/>
      <c r="N96" s="212"/>
      <c r="O96" s="255"/>
    </row>
    <row r="97" spans="1:15" ht="15.75">
      <c r="A97" s="164">
        <v>17</v>
      </c>
      <c r="B97" s="165">
        <v>852</v>
      </c>
      <c r="C97" s="165">
        <v>85202</v>
      </c>
      <c r="D97" s="166" t="s">
        <v>113</v>
      </c>
      <c r="E97" s="165" t="s">
        <v>39</v>
      </c>
      <c r="F97" s="165" t="s">
        <v>114</v>
      </c>
      <c r="G97" s="227">
        <v>97857</v>
      </c>
      <c r="H97" s="364">
        <v>90322</v>
      </c>
      <c r="I97" s="365"/>
      <c r="J97" s="230">
        <v>7535</v>
      </c>
      <c r="K97" s="230"/>
      <c r="L97" s="212"/>
      <c r="M97" s="212"/>
      <c r="N97" s="212"/>
      <c r="O97" s="255"/>
    </row>
    <row r="98" spans="1:15" ht="15.75">
      <c r="A98" s="172"/>
      <c r="B98" s="173"/>
      <c r="C98" s="173"/>
      <c r="D98" s="174"/>
      <c r="E98" s="173"/>
      <c r="F98" s="173"/>
      <c r="G98" s="231"/>
      <c r="H98" s="232"/>
      <c r="I98" s="233"/>
      <c r="J98" s="234"/>
      <c r="K98" s="234"/>
      <c r="L98" s="219"/>
      <c r="M98" s="219"/>
      <c r="N98" s="219"/>
      <c r="O98" s="255"/>
    </row>
    <row r="99" spans="1:15" ht="15">
      <c r="A99" s="387" t="s">
        <v>133</v>
      </c>
      <c r="B99" s="410"/>
      <c r="C99" s="410"/>
      <c r="D99" s="411"/>
      <c r="E99" s="391" t="s">
        <v>144</v>
      </c>
      <c r="F99" s="393" t="s">
        <v>50</v>
      </c>
      <c r="G99" s="385">
        <f>G101</f>
        <v>250370959</v>
      </c>
      <c r="H99" s="366">
        <f>H101</f>
        <v>220240959</v>
      </c>
      <c r="I99" s="367"/>
      <c r="J99" s="385">
        <f aca="true" t="shared" si="3" ref="J99:O99">J101</f>
        <v>300000</v>
      </c>
      <c r="K99" s="385">
        <f t="shared" si="3"/>
        <v>0</v>
      </c>
      <c r="L99" s="405">
        <f t="shared" si="3"/>
        <v>0</v>
      </c>
      <c r="M99" s="405">
        <f t="shared" si="3"/>
        <v>29830000</v>
      </c>
      <c r="N99" s="405">
        <f t="shared" si="3"/>
        <v>0</v>
      </c>
      <c r="O99" s="455">
        <f t="shared" si="3"/>
        <v>0</v>
      </c>
    </row>
    <row r="100" spans="1:15" ht="15">
      <c r="A100" s="412"/>
      <c r="B100" s="413"/>
      <c r="C100" s="413"/>
      <c r="D100" s="414"/>
      <c r="E100" s="392"/>
      <c r="F100" s="394"/>
      <c r="G100" s="386"/>
      <c r="H100" s="368"/>
      <c r="I100" s="369"/>
      <c r="J100" s="386"/>
      <c r="K100" s="386"/>
      <c r="L100" s="406"/>
      <c r="M100" s="406"/>
      <c r="N100" s="406"/>
      <c r="O100" s="456"/>
    </row>
    <row r="101" spans="1:15" ht="15.75">
      <c r="A101" s="157">
        <v>18</v>
      </c>
      <c r="B101" s="158">
        <v>851</v>
      </c>
      <c r="C101" s="158">
        <v>85111</v>
      </c>
      <c r="D101" s="159" t="s">
        <v>33</v>
      </c>
      <c r="E101" s="158" t="s">
        <v>28</v>
      </c>
      <c r="F101" s="158" t="s">
        <v>50</v>
      </c>
      <c r="G101" s="224">
        <v>250370959</v>
      </c>
      <c r="H101" s="408">
        <v>220240959</v>
      </c>
      <c r="I101" s="409"/>
      <c r="J101" s="241">
        <v>300000</v>
      </c>
      <c r="K101" s="223"/>
      <c r="L101" s="208"/>
      <c r="M101" s="208">
        <f>G101-H101-J101-K101</f>
        <v>29830000</v>
      </c>
      <c r="N101" s="209"/>
      <c r="O101" s="255"/>
    </row>
    <row r="102" spans="1:15" ht="15.75">
      <c r="A102" s="164"/>
      <c r="B102" s="165"/>
      <c r="C102" s="165"/>
      <c r="D102" s="166" t="s">
        <v>30</v>
      </c>
      <c r="E102" s="165" t="s">
        <v>39</v>
      </c>
      <c r="F102" s="165"/>
      <c r="G102" s="228"/>
      <c r="H102" s="364"/>
      <c r="I102" s="365"/>
      <c r="J102" s="242"/>
      <c r="K102" s="227"/>
      <c r="L102" s="211"/>
      <c r="M102" s="211"/>
      <c r="N102" s="212"/>
      <c r="O102" s="255"/>
    </row>
    <row r="103" spans="1:15" ht="15.75">
      <c r="A103" s="39"/>
      <c r="B103" s="40"/>
      <c r="C103" s="40"/>
      <c r="D103" s="45"/>
      <c r="E103" s="40"/>
      <c r="F103" s="40"/>
      <c r="G103" s="243"/>
      <c r="H103" s="421"/>
      <c r="I103" s="422"/>
      <c r="J103" s="244"/>
      <c r="K103" s="219"/>
      <c r="L103" s="219"/>
      <c r="M103" s="219"/>
      <c r="N103" s="212"/>
      <c r="O103" s="255"/>
    </row>
    <row r="104" spans="1:15" ht="15.75">
      <c r="A104" s="325"/>
      <c r="B104" s="335"/>
      <c r="C104" s="335"/>
      <c r="D104" s="335"/>
      <c r="E104" s="335"/>
      <c r="F104" s="335"/>
      <c r="G104" s="335"/>
      <c r="H104" s="336"/>
      <c r="I104" s="336"/>
      <c r="J104" s="335"/>
      <c r="K104" s="335"/>
      <c r="L104" s="335"/>
      <c r="M104" s="335"/>
      <c r="N104" s="254"/>
      <c r="O104" s="256"/>
    </row>
    <row r="105" spans="1:15" ht="25.5" customHeight="1">
      <c r="A105" s="24"/>
      <c r="B105" s="25"/>
      <c r="C105" s="25"/>
      <c r="D105" s="26"/>
      <c r="E105" s="27" t="s">
        <v>34</v>
      </c>
      <c r="F105" s="245"/>
      <c r="G105" s="246">
        <f>G101+G82+G77+G72+G67+G42+G37+G32+G27+G22+G17+G62+G57+G52+G47+G97+G93+G88</f>
        <v>318687836</v>
      </c>
      <c r="H105" s="423">
        <f>H99+H90+H85+H80+H65+H14</f>
        <v>229296014</v>
      </c>
      <c r="I105" s="424"/>
      <c r="J105" s="246">
        <f>J101+J82+J77+J72+J67+J42+J37+J32+J27+J22+J17+J62+J57+J52+J47+J97+J93+J88</f>
        <v>1762296</v>
      </c>
      <c r="K105" s="246">
        <f>K101+K82+K77+K72+K67+K42+K37+K32+K27+K22+K17</f>
        <v>425000</v>
      </c>
      <c r="L105" s="246">
        <f>L101+L82+L77+L72+L67+L42+L37+L32+L27+L22+L17+L57+L47+L52+L62</f>
        <v>3551000</v>
      </c>
      <c r="M105" s="246">
        <f>M99+M90+M85+M80+M65+M14</f>
        <v>49232923</v>
      </c>
      <c r="N105" s="252">
        <f>N99+N90+N85+N80+N65+N14</f>
        <v>18130754</v>
      </c>
      <c r="O105" s="259">
        <f>O99+O90+O85+O80+O65+O14</f>
        <v>16289849</v>
      </c>
    </row>
    <row r="106" spans="1:15" ht="15">
      <c r="A106" s="59"/>
      <c r="B106" s="60"/>
      <c r="C106" s="60"/>
      <c r="D106" s="61"/>
      <c r="E106" s="60"/>
      <c r="F106" s="60"/>
      <c r="G106" s="62"/>
      <c r="H106" s="62"/>
      <c r="I106" s="62"/>
      <c r="J106" s="63"/>
      <c r="K106" s="63"/>
      <c r="L106" s="63"/>
      <c r="M106" s="63"/>
      <c r="N106" s="63"/>
      <c r="O106" s="255"/>
    </row>
    <row r="107" spans="1:15" ht="19.5" customHeight="1">
      <c r="A107" s="59"/>
      <c r="B107" s="60"/>
      <c r="C107" s="443" t="s">
        <v>73</v>
      </c>
      <c r="D107" s="441" t="s">
        <v>152</v>
      </c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255"/>
    </row>
    <row r="108" spans="1:15" ht="17.25" customHeight="1">
      <c r="A108" s="59"/>
      <c r="B108" s="60"/>
      <c r="C108" s="444"/>
      <c r="D108" s="442" t="s">
        <v>154</v>
      </c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255"/>
    </row>
    <row r="109" spans="1:15" ht="17.25" customHeight="1">
      <c r="A109" s="59"/>
      <c r="B109" s="60"/>
      <c r="C109" s="444"/>
      <c r="D109" s="442" t="s">
        <v>153</v>
      </c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255"/>
    </row>
    <row r="110" spans="1:15" ht="17.25" customHeight="1">
      <c r="A110" s="59"/>
      <c r="B110" s="60"/>
      <c r="C110" s="273" t="s">
        <v>155</v>
      </c>
      <c r="D110" s="442" t="s">
        <v>156</v>
      </c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255"/>
    </row>
    <row r="111" spans="1:15" ht="17.25" customHeight="1">
      <c r="A111" s="59"/>
      <c r="B111" s="60"/>
      <c r="C111" s="273" t="s">
        <v>157</v>
      </c>
      <c r="D111" s="442" t="s">
        <v>158</v>
      </c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255"/>
    </row>
    <row r="112" spans="1:15" ht="18" customHeight="1">
      <c r="A112" s="62"/>
      <c r="B112" s="60"/>
      <c r="C112" s="272" t="s">
        <v>109</v>
      </c>
      <c r="D112" s="442" t="s">
        <v>159</v>
      </c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255"/>
    </row>
    <row r="113" spans="1:15" ht="18" customHeight="1">
      <c r="A113" s="62"/>
      <c r="B113" s="60"/>
      <c r="C113" s="272" t="s">
        <v>160</v>
      </c>
      <c r="D113" s="442" t="s">
        <v>162</v>
      </c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255"/>
    </row>
    <row r="114" spans="1:15" ht="18.75" customHeight="1">
      <c r="A114" s="62"/>
      <c r="B114" s="60"/>
      <c r="C114" s="272" t="s">
        <v>161</v>
      </c>
      <c r="D114" s="442" t="s">
        <v>163</v>
      </c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255"/>
    </row>
    <row r="115" spans="1:15" ht="18" customHeight="1">
      <c r="A115" s="62"/>
      <c r="B115" s="60"/>
      <c r="C115" s="272" t="s">
        <v>101</v>
      </c>
      <c r="D115" s="438" t="s">
        <v>164</v>
      </c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255"/>
    </row>
    <row r="116" spans="1:15" ht="18" customHeight="1">
      <c r="A116" s="62"/>
      <c r="B116" s="60"/>
      <c r="C116" s="272" t="s">
        <v>103</v>
      </c>
      <c r="D116" s="436" t="s">
        <v>165</v>
      </c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255"/>
    </row>
    <row r="117" spans="1:15" ht="18" customHeight="1">
      <c r="A117" s="62"/>
      <c r="B117" s="60"/>
      <c r="C117" s="272" t="s">
        <v>104</v>
      </c>
      <c r="D117" s="436" t="s">
        <v>166</v>
      </c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255"/>
    </row>
    <row r="118" spans="1:15" ht="18" customHeight="1">
      <c r="A118" s="62"/>
      <c r="B118" s="60"/>
      <c r="C118" s="272" t="s">
        <v>105</v>
      </c>
      <c r="D118" s="436" t="s">
        <v>167</v>
      </c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255"/>
    </row>
    <row r="119" spans="3:15" ht="21" customHeight="1">
      <c r="C119" s="272" t="s">
        <v>106</v>
      </c>
      <c r="D119" s="438" t="s">
        <v>168</v>
      </c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255"/>
    </row>
    <row r="120" spans="3:15" ht="36" customHeight="1">
      <c r="C120" s="272" t="s">
        <v>107</v>
      </c>
      <c r="D120" s="438" t="s">
        <v>169</v>
      </c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255"/>
    </row>
    <row r="121" spans="3:15" ht="36.75" customHeight="1">
      <c r="C121" s="272" t="s">
        <v>108</v>
      </c>
      <c r="D121" s="438" t="s">
        <v>170</v>
      </c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255"/>
    </row>
    <row r="122" spans="1:15" ht="15">
      <c r="A122" s="62"/>
      <c r="B122" s="60"/>
      <c r="C122" s="60"/>
      <c r="D122" s="315"/>
      <c r="E122" s="297"/>
      <c r="F122" s="297"/>
      <c r="G122" s="297"/>
      <c r="H122" s="297"/>
      <c r="I122" s="297"/>
      <c r="J122" s="297"/>
      <c r="K122" s="297"/>
      <c r="L122" s="297"/>
      <c r="M122" s="63"/>
      <c r="N122" s="63"/>
      <c r="O122" s="255"/>
    </row>
    <row r="123" spans="1:15" ht="19.5" customHeight="1">
      <c r="A123" s="62"/>
      <c r="B123" s="60"/>
      <c r="C123" s="60"/>
      <c r="D123" s="315"/>
      <c r="E123" s="307"/>
      <c r="F123" s="307"/>
      <c r="G123" s="307"/>
      <c r="H123" s="307"/>
      <c r="I123" s="307"/>
      <c r="J123" s="307"/>
      <c r="K123" s="307"/>
      <c r="L123" s="307"/>
      <c r="M123" s="307"/>
      <c r="N123" s="63"/>
      <c r="O123" s="255"/>
    </row>
    <row r="124" ht="15">
      <c r="O124" s="255"/>
    </row>
    <row r="125" ht="15">
      <c r="O125" s="255"/>
    </row>
    <row r="126" ht="15">
      <c r="O126" s="255"/>
    </row>
    <row r="127" ht="15">
      <c r="O127" s="255"/>
    </row>
    <row r="128" ht="15">
      <c r="O128" s="255"/>
    </row>
    <row r="129" ht="15">
      <c r="O129" s="255"/>
    </row>
    <row r="130" ht="15">
      <c r="O130" s="255"/>
    </row>
    <row r="131" ht="15">
      <c r="O131" s="255"/>
    </row>
    <row r="132" ht="15">
      <c r="O132" s="255"/>
    </row>
    <row r="133" ht="15">
      <c r="O133" s="255"/>
    </row>
    <row r="134" ht="15">
      <c r="O134" s="255"/>
    </row>
    <row r="135" ht="15">
      <c r="O135" s="255"/>
    </row>
    <row r="136" ht="15">
      <c r="O136" s="255"/>
    </row>
    <row r="137" ht="15">
      <c r="O137" s="255"/>
    </row>
    <row r="138" ht="15">
      <c r="O138" s="255"/>
    </row>
    <row r="139" ht="15">
      <c r="O139" s="255"/>
    </row>
    <row r="140" ht="15">
      <c r="O140" s="255"/>
    </row>
    <row r="141" ht="15">
      <c r="O141" s="255"/>
    </row>
    <row r="142" ht="15">
      <c r="O142" s="255"/>
    </row>
    <row r="143" ht="15">
      <c r="O143" s="255"/>
    </row>
    <row r="144" ht="15">
      <c r="O144" s="255"/>
    </row>
    <row r="145" ht="15">
      <c r="O145" s="255"/>
    </row>
    <row r="146" ht="15">
      <c r="O146" s="255"/>
    </row>
    <row r="147" ht="15">
      <c r="O147" s="255"/>
    </row>
    <row r="148" ht="15">
      <c r="O148" s="255"/>
    </row>
    <row r="149" ht="15">
      <c r="O149" s="255"/>
    </row>
    <row r="150" ht="15">
      <c r="O150" s="255"/>
    </row>
    <row r="151" ht="15">
      <c r="O151" s="255"/>
    </row>
    <row r="152" ht="15">
      <c r="O152" s="255"/>
    </row>
    <row r="153" ht="15">
      <c r="O153" s="255"/>
    </row>
    <row r="154" ht="15">
      <c r="O154" s="255"/>
    </row>
    <row r="155" ht="15">
      <c r="O155" s="255"/>
    </row>
    <row r="156" ht="15">
      <c r="O156" s="255"/>
    </row>
    <row r="157" ht="15">
      <c r="O157" s="255"/>
    </row>
    <row r="158" ht="15">
      <c r="O158" s="255"/>
    </row>
    <row r="159" ht="15">
      <c r="O159" s="255"/>
    </row>
    <row r="160" ht="15">
      <c r="O160" s="255"/>
    </row>
    <row r="161" ht="15">
      <c r="O161" s="255"/>
    </row>
    <row r="162" ht="15">
      <c r="O162" s="255"/>
    </row>
    <row r="163" ht="15">
      <c r="O163" s="255"/>
    </row>
    <row r="164" ht="15">
      <c r="O164" s="255"/>
    </row>
    <row r="165" ht="15">
      <c r="O165" s="255"/>
    </row>
    <row r="166" ht="15">
      <c r="O166" s="255"/>
    </row>
    <row r="167" ht="15">
      <c r="O167" s="255"/>
    </row>
    <row r="168" ht="15">
      <c r="O168" s="255"/>
    </row>
    <row r="169" ht="15">
      <c r="O169" s="255"/>
    </row>
    <row r="170" ht="15">
      <c r="O170" s="255"/>
    </row>
    <row r="171" ht="15">
      <c r="O171" s="255"/>
    </row>
    <row r="172" ht="15">
      <c r="O172" s="255"/>
    </row>
    <row r="173" ht="15">
      <c r="O173" s="255"/>
    </row>
    <row r="174" ht="15">
      <c r="O174" s="255"/>
    </row>
    <row r="175" ht="15">
      <c r="O175" s="255"/>
    </row>
    <row r="176" ht="15">
      <c r="O176" s="255"/>
    </row>
    <row r="177" ht="15">
      <c r="O177" s="255"/>
    </row>
    <row r="178" ht="15">
      <c r="O178" s="255"/>
    </row>
    <row r="179" ht="15">
      <c r="O179" s="255"/>
    </row>
    <row r="180" ht="15">
      <c r="O180" s="255"/>
    </row>
    <row r="181" ht="15">
      <c r="O181" s="255"/>
    </row>
    <row r="182" ht="15">
      <c r="O182" s="255"/>
    </row>
    <row r="183" ht="15">
      <c r="O183" s="255"/>
    </row>
    <row r="184" ht="15">
      <c r="O184" s="255"/>
    </row>
    <row r="185" ht="15">
      <c r="O185" s="255"/>
    </row>
    <row r="186" ht="15">
      <c r="O186" s="255"/>
    </row>
    <row r="187" ht="15">
      <c r="O187" s="255"/>
    </row>
    <row r="188" ht="15">
      <c r="O188" s="255"/>
    </row>
    <row r="189" ht="15">
      <c r="O189" s="255"/>
    </row>
    <row r="190" ht="15">
      <c r="O190" s="255"/>
    </row>
    <row r="191" ht="15">
      <c r="O191" s="255"/>
    </row>
    <row r="192" ht="15">
      <c r="O192" s="255"/>
    </row>
    <row r="193" ht="15">
      <c r="O193" s="255"/>
    </row>
    <row r="194" ht="15">
      <c r="O194" s="255"/>
    </row>
    <row r="195" ht="15">
      <c r="O195" s="255"/>
    </row>
    <row r="196" ht="15">
      <c r="O196" s="255"/>
    </row>
    <row r="197" ht="15">
      <c r="O197" s="255"/>
    </row>
    <row r="198" ht="15">
      <c r="O198" s="255"/>
    </row>
    <row r="199" ht="15">
      <c r="O199" s="255"/>
    </row>
    <row r="200" ht="15">
      <c r="O200" s="255"/>
    </row>
    <row r="201" ht="15">
      <c r="O201" s="255"/>
    </row>
    <row r="202" ht="15">
      <c r="O202" s="255"/>
    </row>
    <row r="203" ht="15">
      <c r="O203" s="255"/>
    </row>
    <row r="204" ht="15">
      <c r="O204" s="255"/>
    </row>
    <row r="205" ht="15">
      <c r="O205" s="255"/>
    </row>
    <row r="206" ht="15">
      <c r="O206" s="255"/>
    </row>
    <row r="207" ht="15">
      <c r="O207" s="255"/>
    </row>
    <row r="208" ht="15">
      <c r="O208" s="255"/>
    </row>
    <row r="209" ht="15">
      <c r="O209" s="255"/>
    </row>
    <row r="210" ht="15">
      <c r="O210" s="255"/>
    </row>
    <row r="211" ht="15">
      <c r="O211" s="255"/>
    </row>
    <row r="212" ht="15">
      <c r="O212" s="255"/>
    </row>
    <row r="213" ht="15">
      <c r="O213" s="255"/>
    </row>
    <row r="214" ht="15">
      <c r="O214" s="255"/>
    </row>
    <row r="215" ht="15">
      <c r="O215" s="255"/>
    </row>
    <row r="216" ht="15">
      <c r="O216" s="255"/>
    </row>
    <row r="217" ht="15">
      <c r="O217" s="255"/>
    </row>
    <row r="218" ht="15">
      <c r="O218" s="255"/>
    </row>
    <row r="219" ht="15">
      <c r="O219" s="255"/>
    </row>
    <row r="220" ht="15">
      <c r="O220" s="255"/>
    </row>
    <row r="221" ht="15">
      <c r="O221" s="255"/>
    </row>
    <row r="222" ht="15">
      <c r="O222" s="255"/>
    </row>
    <row r="223" ht="15">
      <c r="O223" s="255"/>
    </row>
    <row r="224" ht="15">
      <c r="O224" s="255"/>
    </row>
    <row r="225" ht="15">
      <c r="O225" s="255"/>
    </row>
    <row r="226" ht="15">
      <c r="O226" s="255"/>
    </row>
    <row r="227" ht="15">
      <c r="O227" s="255"/>
    </row>
    <row r="228" ht="15">
      <c r="O228" s="255"/>
    </row>
    <row r="229" ht="15">
      <c r="O229" s="255"/>
    </row>
    <row r="230" ht="15">
      <c r="O230" s="255"/>
    </row>
    <row r="231" ht="15">
      <c r="O231" s="255"/>
    </row>
    <row r="232" ht="15">
      <c r="O232" s="255"/>
    </row>
    <row r="233" ht="15">
      <c r="O233" s="255"/>
    </row>
    <row r="234" ht="15">
      <c r="O234" s="255"/>
    </row>
    <row r="235" ht="15">
      <c r="O235" s="255"/>
    </row>
    <row r="236" ht="15">
      <c r="O236" s="255"/>
    </row>
    <row r="237" ht="15">
      <c r="O237" s="255"/>
    </row>
    <row r="238" ht="15">
      <c r="O238" s="255"/>
    </row>
    <row r="239" ht="15">
      <c r="O239" s="255"/>
    </row>
    <row r="240" ht="15">
      <c r="O240" s="255"/>
    </row>
    <row r="241" ht="15">
      <c r="O241" s="255"/>
    </row>
    <row r="242" ht="15">
      <c r="O242" s="255"/>
    </row>
    <row r="243" ht="15">
      <c r="O243" s="255"/>
    </row>
    <row r="244" ht="15">
      <c r="O244" s="255"/>
    </row>
    <row r="245" ht="15">
      <c r="O245" s="255"/>
    </row>
    <row r="246" ht="15">
      <c r="O246" s="255"/>
    </row>
    <row r="247" ht="15">
      <c r="O247" s="255"/>
    </row>
    <row r="248" ht="15">
      <c r="O248" s="255"/>
    </row>
    <row r="249" ht="15">
      <c r="O249" s="255"/>
    </row>
    <row r="250" ht="15">
      <c r="O250" s="255"/>
    </row>
    <row r="251" ht="15">
      <c r="O251" s="255"/>
    </row>
    <row r="252" ht="15">
      <c r="O252" s="255"/>
    </row>
    <row r="253" ht="15">
      <c r="O253" s="255"/>
    </row>
    <row r="254" ht="15">
      <c r="O254" s="255"/>
    </row>
    <row r="255" ht="15">
      <c r="O255" s="255"/>
    </row>
    <row r="256" ht="15">
      <c r="O256" s="255"/>
    </row>
    <row r="257" ht="15">
      <c r="O257" s="255"/>
    </row>
    <row r="258" ht="15">
      <c r="O258" s="255"/>
    </row>
    <row r="259" ht="15">
      <c r="O259" s="255"/>
    </row>
    <row r="260" ht="15">
      <c r="O260" s="255"/>
    </row>
    <row r="261" ht="15">
      <c r="O261" s="255"/>
    </row>
    <row r="262" ht="15">
      <c r="O262" s="255"/>
    </row>
    <row r="263" ht="15">
      <c r="O263" s="255"/>
    </row>
    <row r="264" ht="15">
      <c r="O264" s="255"/>
    </row>
    <row r="265" ht="15">
      <c r="O265" s="255"/>
    </row>
    <row r="266" ht="15">
      <c r="O266" s="255"/>
    </row>
    <row r="267" ht="15">
      <c r="O267" s="255"/>
    </row>
    <row r="268" ht="15">
      <c r="O268" s="255"/>
    </row>
    <row r="269" ht="15">
      <c r="O269" s="255"/>
    </row>
    <row r="270" ht="15">
      <c r="O270" s="255"/>
    </row>
    <row r="271" ht="15">
      <c r="O271" s="255"/>
    </row>
    <row r="272" ht="15">
      <c r="O272" s="255"/>
    </row>
    <row r="273" ht="15">
      <c r="O273" s="255"/>
    </row>
    <row r="274" ht="15">
      <c r="O274" s="255"/>
    </row>
    <row r="275" ht="15">
      <c r="O275" s="255"/>
    </row>
  </sheetData>
  <sheetProtection/>
  <mergeCells count="119">
    <mergeCell ref="O65:O66"/>
    <mergeCell ref="O80:O81"/>
    <mergeCell ref="O85:O86"/>
    <mergeCell ref="N14:N15"/>
    <mergeCell ref="A75:N75"/>
    <mergeCell ref="L80:L81"/>
    <mergeCell ref="M80:M81"/>
    <mergeCell ref="H78:I78"/>
    <mergeCell ref="H79:I79"/>
    <mergeCell ref="A80:D81"/>
    <mergeCell ref="N65:N66"/>
    <mergeCell ref="J65:J66"/>
    <mergeCell ref="K65:K66"/>
    <mergeCell ref="L65:L66"/>
    <mergeCell ref="M65:M66"/>
    <mergeCell ref="D114:N114"/>
    <mergeCell ref="D112:N112"/>
    <mergeCell ref="O90:O91"/>
    <mergeCell ref="O99:O100"/>
    <mergeCell ref="L90:L91"/>
    <mergeCell ref="M90:M91"/>
    <mergeCell ref="N90:N91"/>
    <mergeCell ref="H93:I93"/>
    <mergeCell ref="H97:I97"/>
    <mergeCell ref="A99:D100"/>
    <mergeCell ref="H16:I16"/>
    <mergeCell ref="H17:I17"/>
    <mergeCell ref="H18:I18"/>
    <mergeCell ref="H14:I15"/>
    <mergeCell ref="O11:O13"/>
    <mergeCell ref="A14:D15"/>
    <mergeCell ref="O14:O15"/>
    <mergeCell ref="E14:E15"/>
    <mergeCell ref="F14:F15"/>
    <mergeCell ref="G14:G15"/>
    <mergeCell ref="J14:J15"/>
    <mergeCell ref="K14:K15"/>
    <mergeCell ref="M14:M15"/>
    <mergeCell ref="H19:I19"/>
    <mergeCell ref="K4:M4"/>
    <mergeCell ref="D110:N110"/>
    <mergeCell ref="A6:N6"/>
    <mergeCell ref="H9:I13"/>
    <mergeCell ref="J10:L10"/>
    <mergeCell ref="J9:O9"/>
    <mergeCell ref="H32:I32"/>
    <mergeCell ref="H42:I42"/>
    <mergeCell ref="A65:D66"/>
    <mergeCell ref="H76:I76"/>
    <mergeCell ref="H77:I77"/>
    <mergeCell ref="H67:I67"/>
    <mergeCell ref="H68:I68"/>
    <mergeCell ref="H69:I69"/>
    <mergeCell ref="H74:I74"/>
    <mergeCell ref="A70:N70"/>
    <mergeCell ref="H71:I71"/>
    <mergeCell ref="H72:I72"/>
    <mergeCell ref="H73:I73"/>
    <mergeCell ref="E65:E66"/>
    <mergeCell ref="F65:F66"/>
    <mergeCell ref="G65:G66"/>
    <mergeCell ref="H65:I66"/>
    <mergeCell ref="E80:E81"/>
    <mergeCell ref="F80:F81"/>
    <mergeCell ref="G80:G81"/>
    <mergeCell ref="H80:I81"/>
    <mergeCell ref="A85:D86"/>
    <mergeCell ref="E85:E86"/>
    <mergeCell ref="F85:F86"/>
    <mergeCell ref="G85:G86"/>
    <mergeCell ref="N80:N81"/>
    <mergeCell ref="H82:I82"/>
    <mergeCell ref="H83:I83"/>
    <mergeCell ref="H84:I84"/>
    <mergeCell ref="J80:J81"/>
    <mergeCell ref="K80:K81"/>
    <mergeCell ref="E99:E100"/>
    <mergeCell ref="F99:F100"/>
    <mergeCell ref="G99:G100"/>
    <mergeCell ref="H99:I100"/>
    <mergeCell ref="A90:D91"/>
    <mergeCell ref="E90:E91"/>
    <mergeCell ref="F90:F91"/>
    <mergeCell ref="G90:G91"/>
    <mergeCell ref="M85:M86"/>
    <mergeCell ref="N85:N86"/>
    <mergeCell ref="H88:I88"/>
    <mergeCell ref="K90:K91"/>
    <mergeCell ref="H85:I86"/>
    <mergeCell ref="J85:J86"/>
    <mergeCell ref="H90:I91"/>
    <mergeCell ref="J90:J91"/>
    <mergeCell ref="K85:K86"/>
    <mergeCell ref="L85:L86"/>
    <mergeCell ref="N99:N100"/>
    <mergeCell ref="H101:I101"/>
    <mergeCell ref="H102:I102"/>
    <mergeCell ref="H103:I103"/>
    <mergeCell ref="J99:J100"/>
    <mergeCell ref="K99:K100"/>
    <mergeCell ref="L99:L100"/>
    <mergeCell ref="M99:M100"/>
    <mergeCell ref="D115:N115"/>
    <mergeCell ref="D122:L122"/>
    <mergeCell ref="A104:M104"/>
    <mergeCell ref="H105:I105"/>
    <mergeCell ref="D107:N107"/>
    <mergeCell ref="D108:N108"/>
    <mergeCell ref="C107:C109"/>
    <mergeCell ref="D109:N109"/>
    <mergeCell ref="D111:N111"/>
    <mergeCell ref="D113:N113"/>
    <mergeCell ref="D116:N116"/>
    <mergeCell ref="D117:N117"/>
    <mergeCell ref="D123:M123"/>
    <mergeCell ref="D118:N118"/>
    <mergeCell ref="D119:N119"/>
    <mergeCell ref="D120:N120"/>
    <mergeCell ref="D121:N121"/>
  </mergeCells>
  <printOptions/>
  <pageMargins left="0.75" right="0.75" top="1" bottom="1" header="0.5" footer="0.5"/>
  <pageSetup horizontalDpi="600" verticalDpi="600" orientation="landscape" paperSize="9" scale="59" r:id="rId1"/>
  <headerFooter alignWithMargins="0">
    <oddFooter>&amp;CStrona &amp;P z &amp;N</oddFoot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79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3" customWidth="1"/>
    <col min="2" max="2" width="6.00390625" style="2" customWidth="1"/>
    <col min="3" max="3" width="9.28125" style="2" customWidth="1"/>
    <col min="4" max="4" width="43.140625" style="4" customWidth="1"/>
    <col min="5" max="5" width="20.8515625" style="2" customWidth="1"/>
    <col min="6" max="6" width="14.00390625" style="2" customWidth="1"/>
    <col min="7" max="7" width="16.7109375" style="3" customWidth="1"/>
    <col min="8" max="8" width="14.421875" style="3" customWidth="1"/>
    <col min="9" max="9" width="4.28125" style="3" customWidth="1"/>
    <col min="10" max="10" width="14.7109375" style="5" customWidth="1"/>
    <col min="11" max="11" width="13.57421875" style="5" customWidth="1"/>
    <col min="12" max="12" width="15.8515625" style="5" customWidth="1"/>
    <col min="13" max="13" width="15.421875" style="5" customWidth="1"/>
    <col min="14" max="14" width="15.00390625" style="5" customWidth="1"/>
    <col min="15" max="15" width="15.57421875" style="5" customWidth="1"/>
    <col min="16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177</v>
      </c>
      <c r="L2" s="7"/>
    </row>
    <row r="3" spans="11:12" ht="18.75">
      <c r="K3" s="6" t="s">
        <v>80</v>
      </c>
      <c r="L3" s="7"/>
    </row>
    <row r="4" spans="11:13" ht="18.75">
      <c r="K4" s="352" t="s">
        <v>172</v>
      </c>
      <c r="L4" s="300"/>
      <c r="M4" s="300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5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7</v>
      </c>
      <c r="K9" s="326"/>
      <c r="L9" s="326"/>
      <c r="M9" s="326"/>
      <c r="N9" s="326"/>
      <c r="O9" s="327"/>
    </row>
    <row r="10" spans="1:15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248">
        <v>2009</v>
      </c>
      <c r="O10" s="274">
        <v>2010</v>
      </c>
    </row>
    <row r="11" spans="1:15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  <c r="O11" s="450"/>
    </row>
    <row r="12" spans="1:15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  <c r="O12" s="451"/>
    </row>
    <row r="13" spans="1:15" ht="15.75">
      <c r="A13" s="13"/>
      <c r="B13" s="14"/>
      <c r="C13" s="14"/>
      <c r="D13" s="15"/>
      <c r="E13" s="14" t="s">
        <v>23</v>
      </c>
      <c r="F13" s="16"/>
      <c r="G13" s="16"/>
      <c r="H13" s="303"/>
      <c r="I13" s="304"/>
      <c r="J13" s="17"/>
      <c r="K13" s="14" t="s">
        <v>24</v>
      </c>
      <c r="L13" s="14"/>
      <c r="M13" s="18"/>
      <c r="N13" s="32"/>
      <c r="O13" s="452"/>
    </row>
    <row r="14" spans="1:15" ht="33" customHeight="1">
      <c r="A14" s="378" t="s">
        <v>130</v>
      </c>
      <c r="B14" s="379"/>
      <c r="C14" s="379"/>
      <c r="D14" s="379"/>
      <c r="E14" s="382" t="s">
        <v>142</v>
      </c>
      <c r="F14" s="360" t="s">
        <v>143</v>
      </c>
      <c r="G14" s="362">
        <f>G17+G22+G27+G32+G37+G42+G47+G52+G57+G62</f>
        <v>56161845</v>
      </c>
      <c r="H14" s="362">
        <f>H17+H22+H27+H32+H37+H42+H47+H52+H57+H62</f>
        <v>1181300</v>
      </c>
      <c r="I14" s="362"/>
      <c r="J14" s="362">
        <f>J17+J22+J27+J32+J37+J42+J47+J52+J57+J62</f>
        <v>1324800</v>
      </c>
      <c r="K14" s="362">
        <f>K17+K22+K27+K32+K37+K42+K47+K52+K57+K62</f>
        <v>0</v>
      </c>
      <c r="L14" s="220">
        <f>L17+L22+L27+L32+L37+L42+L47+L52+L57+L62</f>
        <v>3502000</v>
      </c>
      <c r="M14" s="362">
        <f>M17+M22+M27+M37+M42+M47+M52+M57+M62+M32</f>
        <v>17629038</v>
      </c>
      <c r="N14" s="362">
        <f>N17+N22+N27+N37+N42+N47+N52+N57+N62+N32</f>
        <v>16234858</v>
      </c>
      <c r="O14" s="453">
        <f>O17+O22+O27+O32+O37+O42+O47+O52+O57+O62</f>
        <v>16289849</v>
      </c>
    </row>
    <row r="15" spans="1:15" ht="31.5" customHeight="1">
      <c r="A15" s="380"/>
      <c r="B15" s="381"/>
      <c r="C15" s="381"/>
      <c r="D15" s="381"/>
      <c r="E15" s="383"/>
      <c r="F15" s="361"/>
      <c r="G15" s="363"/>
      <c r="H15" s="363"/>
      <c r="I15" s="363"/>
      <c r="J15" s="363"/>
      <c r="K15" s="363"/>
      <c r="L15" s="156" t="s">
        <v>175</v>
      </c>
      <c r="M15" s="363"/>
      <c r="N15" s="363"/>
      <c r="O15" s="454"/>
    </row>
    <row r="16" spans="1:15" ht="15.75">
      <c r="A16" s="72"/>
      <c r="B16" s="50"/>
      <c r="C16" s="50"/>
      <c r="D16" s="86"/>
      <c r="E16" s="50"/>
      <c r="F16" s="50"/>
      <c r="G16" s="205"/>
      <c r="H16" s="370"/>
      <c r="I16" s="371"/>
      <c r="J16" s="208"/>
      <c r="K16" s="208"/>
      <c r="L16" s="208"/>
      <c r="M16" s="208"/>
      <c r="N16" s="208"/>
      <c r="O16" s="275"/>
    </row>
    <row r="17" spans="1:15" ht="15.75">
      <c r="A17" s="64">
        <v>1</v>
      </c>
      <c r="B17" s="52">
        <v>600</v>
      </c>
      <c r="C17" s="52">
        <v>60014</v>
      </c>
      <c r="D17" s="87" t="s">
        <v>95</v>
      </c>
      <c r="E17" s="52" t="s">
        <v>32</v>
      </c>
      <c r="F17" s="52" t="s">
        <v>53</v>
      </c>
      <c r="G17" s="210">
        <f>H17+J17+K17+L17+M17+N17+O17</f>
        <v>28216497</v>
      </c>
      <c r="H17" s="372"/>
      <c r="I17" s="373"/>
      <c r="J17" s="211">
        <v>10000</v>
      </c>
      <c r="K17" s="211"/>
      <c r="L17" s="211"/>
      <c r="M17" s="211">
        <v>5712138</v>
      </c>
      <c r="N17" s="211">
        <v>8254510</v>
      </c>
      <c r="O17" s="275">
        <v>14239849</v>
      </c>
    </row>
    <row r="18" spans="1:15" ht="15.75">
      <c r="A18" s="64"/>
      <c r="B18" s="52"/>
      <c r="C18" s="52"/>
      <c r="D18" s="87" t="s">
        <v>52</v>
      </c>
      <c r="E18" s="52" t="s">
        <v>25</v>
      </c>
      <c r="F18" s="52"/>
      <c r="G18" s="210"/>
      <c r="H18" s="374"/>
      <c r="I18" s="375"/>
      <c r="J18" s="211"/>
      <c r="K18" s="211"/>
      <c r="L18" s="247"/>
      <c r="M18" s="211"/>
      <c r="N18" s="211"/>
      <c r="O18" s="275"/>
    </row>
    <row r="19" spans="1:15" ht="15.75">
      <c r="A19" s="66"/>
      <c r="B19" s="54"/>
      <c r="C19" s="54"/>
      <c r="D19" s="89"/>
      <c r="E19" s="54"/>
      <c r="F19" s="54"/>
      <c r="G19" s="215"/>
      <c r="H19" s="376"/>
      <c r="I19" s="377"/>
      <c r="J19" s="218"/>
      <c r="K19" s="218"/>
      <c r="L19" s="218"/>
      <c r="M19" s="218"/>
      <c r="N19" s="211"/>
      <c r="O19" s="275"/>
    </row>
    <row r="20" spans="1:15" ht="15.75">
      <c r="A20" s="102"/>
      <c r="B20" s="103"/>
      <c r="C20" s="103"/>
      <c r="D20" s="104"/>
      <c r="E20" s="103"/>
      <c r="F20" s="103"/>
      <c r="G20" s="105"/>
      <c r="H20" s="105"/>
      <c r="I20" s="110"/>
      <c r="J20" s="109"/>
      <c r="K20" s="109"/>
      <c r="L20" s="109"/>
      <c r="M20" s="109"/>
      <c r="N20" s="250"/>
      <c r="O20" s="256"/>
    </row>
    <row r="21" spans="1:15" ht="15.75">
      <c r="A21" s="72"/>
      <c r="B21" s="50"/>
      <c r="C21" s="50"/>
      <c r="D21" s="86" t="s">
        <v>54</v>
      </c>
      <c r="E21" s="50"/>
      <c r="F21" s="50"/>
      <c r="G21" s="205"/>
      <c r="H21" s="206"/>
      <c r="I21" s="207"/>
      <c r="J21" s="208"/>
      <c r="K21" s="208"/>
      <c r="L21" s="208"/>
      <c r="M21" s="208"/>
      <c r="N21" s="29"/>
      <c r="O21" s="275"/>
    </row>
    <row r="22" spans="1:15" ht="15.75">
      <c r="A22" s="64">
        <v>2</v>
      </c>
      <c r="B22" s="52">
        <v>600</v>
      </c>
      <c r="C22" s="52">
        <v>60014</v>
      </c>
      <c r="D22" s="104" t="s">
        <v>100</v>
      </c>
      <c r="E22" s="52" t="s">
        <v>32</v>
      </c>
      <c r="F22" s="52" t="s">
        <v>58</v>
      </c>
      <c r="G22" s="210">
        <f>H22+J22+K22+L22+M22+N22</f>
        <v>3650000</v>
      </c>
      <c r="H22" s="213"/>
      <c r="I22" s="221"/>
      <c r="J22" s="211">
        <v>10000</v>
      </c>
      <c r="K22" s="211"/>
      <c r="L22" s="211"/>
      <c r="M22" s="211">
        <v>3640000</v>
      </c>
      <c r="N22" s="29"/>
      <c r="O22" s="275"/>
    </row>
    <row r="23" spans="1:15" ht="15.75">
      <c r="A23" s="64"/>
      <c r="B23" s="52"/>
      <c r="C23" s="52"/>
      <c r="D23" s="87" t="s">
        <v>56</v>
      </c>
      <c r="E23" s="52" t="s">
        <v>25</v>
      </c>
      <c r="F23" s="52"/>
      <c r="G23" s="210"/>
      <c r="H23" s="213"/>
      <c r="I23" s="221"/>
      <c r="J23" s="211"/>
      <c r="K23" s="211"/>
      <c r="L23" s="211"/>
      <c r="M23" s="211"/>
      <c r="N23" s="29"/>
      <c r="O23" s="275"/>
    </row>
    <row r="24" spans="1:15" ht="15.75">
      <c r="A24" s="66"/>
      <c r="B24" s="54"/>
      <c r="C24" s="54"/>
      <c r="D24" s="89" t="s">
        <v>124</v>
      </c>
      <c r="E24" s="54"/>
      <c r="F24" s="54"/>
      <c r="G24" s="58"/>
      <c r="H24" s="98"/>
      <c r="I24" s="101"/>
      <c r="J24" s="30"/>
      <c r="K24" s="30"/>
      <c r="L24" s="30"/>
      <c r="M24" s="29"/>
      <c r="N24" s="29"/>
      <c r="O24" s="275"/>
    </row>
    <row r="25" spans="1:15" ht="15.75">
      <c r="A25" s="102"/>
      <c r="B25" s="103"/>
      <c r="C25" s="103"/>
      <c r="D25" s="104"/>
      <c r="E25" s="103"/>
      <c r="F25" s="103"/>
      <c r="G25" s="105"/>
      <c r="H25" s="105"/>
      <c r="I25" s="110"/>
      <c r="J25" s="109"/>
      <c r="K25" s="109"/>
      <c r="L25" s="109"/>
      <c r="M25" s="250"/>
      <c r="N25" s="250"/>
      <c r="O25" s="256"/>
    </row>
    <row r="26" spans="1:15" ht="15.75">
      <c r="A26" s="72"/>
      <c r="B26" s="50"/>
      <c r="C26" s="50"/>
      <c r="D26" s="86"/>
      <c r="E26" s="50"/>
      <c r="F26" s="50"/>
      <c r="G26" s="205"/>
      <c r="H26" s="206"/>
      <c r="I26" s="207"/>
      <c r="J26" s="208"/>
      <c r="K26" s="208"/>
      <c r="L26" s="208"/>
      <c r="M26" s="211"/>
      <c r="N26" s="211"/>
      <c r="O26" s="275"/>
    </row>
    <row r="27" spans="1:15" ht="15.75">
      <c r="A27" s="64">
        <v>3</v>
      </c>
      <c r="B27" s="52">
        <v>600</v>
      </c>
      <c r="C27" s="52">
        <v>60014</v>
      </c>
      <c r="D27" s="87" t="s">
        <v>96</v>
      </c>
      <c r="E27" s="52" t="s">
        <v>32</v>
      </c>
      <c r="F27" s="52" t="s">
        <v>94</v>
      </c>
      <c r="G27" s="210">
        <f>J27+M27+N27</f>
        <v>1700000</v>
      </c>
      <c r="H27" s="213"/>
      <c r="I27" s="221"/>
      <c r="J27" s="211">
        <v>440000</v>
      </c>
      <c r="K27" s="211"/>
      <c r="L27" s="211"/>
      <c r="M27" s="211"/>
      <c r="N27" s="211">
        <v>1260000</v>
      </c>
      <c r="O27" s="275"/>
    </row>
    <row r="28" spans="1:15" ht="15.75">
      <c r="A28" s="64"/>
      <c r="B28" s="52"/>
      <c r="C28" s="52"/>
      <c r="D28" s="87" t="s">
        <v>60</v>
      </c>
      <c r="E28" s="52" t="s">
        <v>25</v>
      </c>
      <c r="F28" s="52"/>
      <c r="G28" s="210"/>
      <c r="H28" s="213"/>
      <c r="I28" s="221"/>
      <c r="J28" s="211"/>
      <c r="K28" s="211"/>
      <c r="L28" s="210"/>
      <c r="M28" s="211"/>
      <c r="N28" s="211"/>
      <c r="O28" s="275"/>
    </row>
    <row r="29" spans="1:15" ht="15.75">
      <c r="A29" s="66"/>
      <c r="B29" s="54"/>
      <c r="C29" s="54"/>
      <c r="D29" s="89"/>
      <c r="E29" s="54"/>
      <c r="F29" s="54"/>
      <c r="G29" s="215"/>
      <c r="H29" s="216"/>
      <c r="I29" s="217"/>
      <c r="J29" s="218"/>
      <c r="K29" s="218"/>
      <c r="L29" s="218"/>
      <c r="M29" s="211"/>
      <c r="N29" s="29"/>
      <c r="O29" s="275"/>
    </row>
    <row r="30" spans="1:15" ht="15.75">
      <c r="A30" s="102"/>
      <c r="B30" s="103"/>
      <c r="C30" s="103"/>
      <c r="D30" s="104"/>
      <c r="E30" s="103"/>
      <c r="F30" s="103"/>
      <c r="G30" s="105"/>
      <c r="H30" s="105"/>
      <c r="I30" s="110"/>
      <c r="J30" s="109"/>
      <c r="K30" s="109"/>
      <c r="L30" s="109"/>
      <c r="M30" s="250"/>
      <c r="N30" s="250"/>
      <c r="O30" s="256"/>
    </row>
    <row r="31" spans="1:15" ht="15.75">
      <c r="A31" s="72"/>
      <c r="B31" s="50"/>
      <c r="C31" s="50"/>
      <c r="D31" s="86"/>
      <c r="E31" s="50"/>
      <c r="F31" s="50"/>
      <c r="G31" s="205"/>
      <c r="H31" s="206"/>
      <c r="I31" s="207"/>
      <c r="J31" s="208"/>
      <c r="K31" s="208"/>
      <c r="L31" s="208"/>
      <c r="M31" s="211"/>
      <c r="N31" s="29"/>
      <c r="O31" s="275"/>
    </row>
    <row r="32" spans="1:15" ht="15.75">
      <c r="A32" s="64">
        <v>4</v>
      </c>
      <c r="B32" s="52">
        <v>600</v>
      </c>
      <c r="C32" s="52">
        <v>60014</v>
      </c>
      <c r="D32" s="87" t="s">
        <v>61</v>
      </c>
      <c r="E32" s="52" t="s">
        <v>26</v>
      </c>
      <c r="F32" s="52" t="s">
        <v>94</v>
      </c>
      <c r="G32" s="210">
        <f>J32+M32+N32</f>
        <v>4240348</v>
      </c>
      <c r="H32" s="374"/>
      <c r="I32" s="431"/>
      <c r="J32" s="211">
        <v>10000</v>
      </c>
      <c r="K32" s="211"/>
      <c r="L32" s="211"/>
      <c r="N32" s="211">
        <v>4230348</v>
      </c>
      <c r="O32" s="275"/>
    </row>
    <row r="33" spans="1:15" ht="15.75">
      <c r="A33" s="64"/>
      <c r="B33" s="52"/>
      <c r="C33" s="52"/>
      <c r="D33" s="87" t="s">
        <v>63</v>
      </c>
      <c r="E33" s="52" t="s">
        <v>27</v>
      </c>
      <c r="F33" s="52"/>
      <c r="G33" s="210"/>
      <c r="H33" s="213"/>
      <c r="I33" s="221"/>
      <c r="J33" s="211"/>
      <c r="K33" s="211"/>
      <c r="L33" s="211"/>
      <c r="M33" s="211"/>
      <c r="N33" s="29"/>
      <c r="O33" s="242"/>
    </row>
    <row r="34" spans="1:15" ht="15.75">
      <c r="A34" s="66"/>
      <c r="B34" s="54"/>
      <c r="C34" s="54"/>
      <c r="D34" s="89" t="s">
        <v>62</v>
      </c>
      <c r="E34" s="54" t="s">
        <v>126</v>
      </c>
      <c r="F34" s="54"/>
      <c r="G34" s="58"/>
      <c r="H34" s="98"/>
      <c r="I34" s="101"/>
      <c r="J34" s="30"/>
      <c r="K34" s="30"/>
      <c r="L34" s="30"/>
      <c r="M34" s="30"/>
      <c r="N34" s="29"/>
      <c r="O34" s="242"/>
    </row>
    <row r="35" spans="1:15" ht="15.75">
      <c r="A35" s="102"/>
      <c r="B35" s="103"/>
      <c r="C35" s="103"/>
      <c r="D35" s="104"/>
      <c r="E35" s="103"/>
      <c r="F35" s="103"/>
      <c r="G35" s="105"/>
      <c r="H35" s="105"/>
      <c r="I35" s="110"/>
      <c r="J35" s="109"/>
      <c r="K35" s="109"/>
      <c r="L35" s="109"/>
      <c r="M35" s="109"/>
      <c r="N35" s="250"/>
      <c r="O35" s="258"/>
    </row>
    <row r="36" spans="1:15" ht="15.75">
      <c r="A36" s="72"/>
      <c r="B36" s="50"/>
      <c r="C36" s="50"/>
      <c r="D36" s="86"/>
      <c r="E36" s="50"/>
      <c r="F36" s="50"/>
      <c r="G36" s="205"/>
      <c r="H36" s="206"/>
      <c r="I36" s="207"/>
      <c r="J36" s="208"/>
      <c r="K36" s="208"/>
      <c r="L36" s="208"/>
      <c r="M36" s="208"/>
      <c r="N36" s="29"/>
      <c r="O36" s="242"/>
    </row>
    <row r="37" spans="1:15" ht="15.75">
      <c r="A37" s="64">
        <v>5</v>
      </c>
      <c r="B37" s="52">
        <v>600</v>
      </c>
      <c r="C37" s="52">
        <v>60014</v>
      </c>
      <c r="D37" s="87" t="s">
        <v>99</v>
      </c>
      <c r="E37" s="52" t="s">
        <v>32</v>
      </c>
      <c r="F37" s="52" t="s">
        <v>58</v>
      </c>
      <c r="G37" s="210">
        <f>J37+M37+N37+O37</f>
        <v>400000</v>
      </c>
      <c r="H37" s="213"/>
      <c r="I37" s="221"/>
      <c r="J37" s="211">
        <v>12800</v>
      </c>
      <c r="K37" s="211"/>
      <c r="L37" s="211"/>
      <c r="M37" s="211">
        <v>387200</v>
      </c>
      <c r="N37" s="29"/>
      <c r="O37" s="242"/>
    </row>
    <row r="38" spans="1:15" ht="15.75">
      <c r="A38" s="64"/>
      <c r="B38" s="52"/>
      <c r="C38" s="52"/>
      <c r="D38" s="87" t="s">
        <v>66</v>
      </c>
      <c r="E38" s="52" t="s">
        <v>25</v>
      </c>
      <c r="F38" s="52"/>
      <c r="G38" s="210"/>
      <c r="H38" s="213"/>
      <c r="I38" s="221"/>
      <c r="J38" s="211"/>
      <c r="K38" s="211"/>
      <c r="L38" s="211"/>
      <c r="M38" s="211"/>
      <c r="N38" s="29"/>
      <c r="O38" s="242"/>
    </row>
    <row r="39" spans="1:15" ht="15.75">
      <c r="A39" s="66"/>
      <c r="B39" s="54"/>
      <c r="C39" s="54"/>
      <c r="D39" s="89"/>
      <c r="E39" s="54"/>
      <c r="F39" s="54"/>
      <c r="G39" s="215"/>
      <c r="H39" s="216"/>
      <c r="I39" s="217"/>
      <c r="J39" s="218"/>
      <c r="K39" s="218"/>
      <c r="L39" s="218"/>
      <c r="M39" s="218"/>
      <c r="N39" s="29"/>
      <c r="O39" s="242"/>
    </row>
    <row r="40" spans="1:15" ht="15.75">
      <c r="A40" s="186"/>
      <c r="B40" s="187"/>
      <c r="C40" s="187"/>
      <c r="D40" s="188"/>
      <c r="E40" s="187"/>
      <c r="F40" s="187"/>
      <c r="G40" s="189"/>
      <c r="H40" s="189"/>
      <c r="I40" s="190"/>
      <c r="J40" s="191"/>
      <c r="K40" s="191"/>
      <c r="L40" s="191"/>
      <c r="M40" s="191"/>
      <c r="N40" s="251"/>
      <c r="O40" s="258"/>
    </row>
    <row r="41" spans="1:15" ht="15.75">
      <c r="A41" s="157"/>
      <c r="B41" s="158"/>
      <c r="C41" s="158"/>
      <c r="D41" s="159"/>
      <c r="E41" s="158"/>
      <c r="F41" s="158"/>
      <c r="G41" s="223"/>
      <c r="H41" s="224"/>
      <c r="I41" s="225"/>
      <c r="J41" s="226"/>
      <c r="K41" s="226"/>
      <c r="L41" s="226"/>
      <c r="M41" s="226"/>
      <c r="N41" s="167"/>
      <c r="O41" s="242"/>
    </row>
    <row r="42" spans="1:15" ht="15.75">
      <c r="A42" s="164">
        <v>6</v>
      </c>
      <c r="B42" s="165">
        <v>600</v>
      </c>
      <c r="C42" s="165">
        <v>60014</v>
      </c>
      <c r="D42" s="166" t="s">
        <v>67</v>
      </c>
      <c r="E42" s="165" t="s">
        <v>32</v>
      </c>
      <c r="F42" s="165" t="s">
        <v>68</v>
      </c>
      <c r="G42" s="227">
        <f>H42+L42+M42</f>
        <v>6300000</v>
      </c>
      <c r="H42" s="364">
        <v>1181300</v>
      </c>
      <c r="I42" s="365"/>
      <c r="J42" s="230"/>
      <c r="K42" s="230"/>
      <c r="L42" s="230">
        <v>1029000</v>
      </c>
      <c r="M42" s="230">
        <v>4089700</v>
      </c>
      <c r="N42" s="167"/>
      <c r="O42" s="242"/>
    </row>
    <row r="43" spans="1:15" ht="15.75">
      <c r="A43" s="164"/>
      <c r="B43" s="165"/>
      <c r="C43" s="165"/>
      <c r="D43" s="166" t="s">
        <v>75</v>
      </c>
      <c r="E43" s="165" t="s">
        <v>25</v>
      </c>
      <c r="F43" s="165"/>
      <c r="G43" s="168"/>
      <c r="H43" s="169"/>
      <c r="I43" s="170"/>
      <c r="J43" s="167"/>
      <c r="K43" s="167"/>
      <c r="L43" s="168" t="s">
        <v>123</v>
      </c>
      <c r="M43" s="167"/>
      <c r="N43" s="167"/>
      <c r="O43" s="242"/>
    </row>
    <row r="44" spans="1:15" ht="15.75">
      <c r="A44" s="172"/>
      <c r="B44" s="173"/>
      <c r="C44" s="173"/>
      <c r="D44" s="174"/>
      <c r="E44" s="173"/>
      <c r="F44" s="173"/>
      <c r="G44" s="175"/>
      <c r="H44" s="176"/>
      <c r="I44" s="177"/>
      <c r="J44" s="178"/>
      <c r="K44" s="178"/>
      <c r="L44" s="234">
        <v>229000</v>
      </c>
      <c r="M44" s="178"/>
      <c r="N44" s="167"/>
      <c r="O44" s="242"/>
    </row>
    <row r="45" spans="1:15" ht="15.75">
      <c r="A45" s="186"/>
      <c r="B45" s="187"/>
      <c r="C45" s="187"/>
      <c r="D45" s="188"/>
      <c r="E45" s="187"/>
      <c r="F45" s="187"/>
      <c r="G45" s="189"/>
      <c r="H45" s="189"/>
      <c r="I45" s="190"/>
      <c r="J45" s="191"/>
      <c r="K45" s="191"/>
      <c r="L45" s="191"/>
      <c r="M45" s="191"/>
      <c r="N45" s="251"/>
      <c r="O45" s="258"/>
    </row>
    <row r="46" spans="1:15" ht="15.75">
      <c r="A46" s="193"/>
      <c r="B46" s="158"/>
      <c r="C46" s="158"/>
      <c r="D46" s="194" t="s">
        <v>136</v>
      </c>
      <c r="E46" s="158"/>
      <c r="F46" s="158"/>
      <c r="G46" s="160"/>
      <c r="H46" s="161"/>
      <c r="I46" s="162"/>
      <c r="J46" s="163"/>
      <c r="K46" s="163"/>
      <c r="L46" s="163"/>
      <c r="M46" s="163"/>
      <c r="N46" s="230"/>
      <c r="O46" s="242"/>
    </row>
    <row r="47" spans="1:15" ht="15.75">
      <c r="A47" s="195">
        <v>7</v>
      </c>
      <c r="B47" s="165">
        <v>600</v>
      </c>
      <c r="C47" s="165">
        <v>60014</v>
      </c>
      <c r="D47" s="194" t="s">
        <v>137</v>
      </c>
      <c r="E47" s="165" t="s">
        <v>32</v>
      </c>
      <c r="F47" s="165" t="s">
        <v>94</v>
      </c>
      <c r="G47" s="227">
        <f>J47+L47+M47+N47</f>
        <v>3600000</v>
      </c>
      <c r="H47" s="228"/>
      <c r="I47" s="229"/>
      <c r="J47" s="230">
        <v>110000</v>
      </c>
      <c r="K47" s="230"/>
      <c r="L47" s="230">
        <v>1000000</v>
      </c>
      <c r="M47" s="230"/>
      <c r="N47" s="230">
        <v>2490000</v>
      </c>
      <c r="O47" s="242"/>
    </row>
    <row r="48" spans="1:15" ht="15.75">
      <c r="A48" s="195"/>
      <c r="B48" s="165"/>
      <c r="C48" s="165"/>
      <c r="D48" s="194" t="s">
        <v>138</v>
      </c>
      <c r="E48" s="165" t="s">
        <v>25</v>
      </c>
      <c r="F48" s="165"/>
      <c r="G48" s="168"/>
      <c r="H48" s="169"/>
      <c r="I48" s="170"/>
      <c r="J48" s="167"/>
      <c r="K48" s="167"/>
      <c r="L48" s="167" t="s">
        <v>123</v>
      </c>
      <c r="M48" s="167"/>
      <c r="N48" s="230"/>
      <c r="O48" s="242"/>
    </row>
    <row r="49" spans="1:15" ht="15.75">
      <c r="A49" s="196"/>
      <c r="B49" s="173"/>
      <c r="C49" s="173"/>
      <c r="D49" s="197"/>
      <c r="E49" s="173"/>
      <c r="F49" s="173"/>
      <c r="G49" s="175"/>
      <c r="H49" s="176"/>
      <c r="I49" s="177"/>
      <c r="J49" s="178"/>
      <c r="K49" s="178"/>
      <c r="L49" s="234">
        <v>800000</v>
      </c>
      <c r="M49" s="178"/>
      <c r="N49" s="230"/>
      <c r="O49" s="242"/>
    </row>
    <row r="50" spans="1:15" ht="15.75">
      <c r="A50" s="186"/>
      <c r="B50" s="187"/>
      <c r="C50" s="187"/>
      <c r="D50" s="198"/>
      <c r="E50" s="187"/>
      <c r="F50" s="187"/>
      <c r="G50" s="189"/>
      <c r="H50" s="189"/>
      <c r="I50" s="190"/>
      <c r="J50" s="191"/>
      <c r="K50" s="191"/>
      <c r="L50" s="191"/>
      <c r="M50" s="191"/>
      <c r="N50" s="251"/>
      <c r="O50" s="258"/>
    </row>
    <row r="51" spans="1:15" ht="15.75">
      <c r="A51" s="157"/>
      <c r="B51" s="158"/>
      <c r="C51" s="158"/>
      <c r="D51" s="199" t="s">
        <v>97</v>
      </c>
      <c r="E51" s="158"/>
      <c r="F51" s="158"/>
      <c r="G51" s="160"/>
      <c r="H51" s="161"/>
      <c r="I51" s="162"/>
      <c r="J51" s="163"/>
      <c r="K51" s="163"/>
      <c r="L51" s="163"/>
      <c r="M51" s="163"/>
      <c r="N51" s="167"/>
      <c r="O51" s="242"/>
    </row>
    <row r="52" spans="1:15" ht="15.75">
      <c r="A52" s="164">
        <v>8</v>
      </c>
      <c r="B52" s="165">
        <v>600</v>
      </c>
      <c r="C52" s="165">
        <v>60014</v>
      </c>
      <c r="D52" s="194" t="s">
        <v>88</v>
      </c>
      <c r="E52" s="165" t="s">
        <v>32</v>
      </c>
      <c r="F52" s="165" t="s">
        <v>58</v>
      </c>
      <c r="G52" s="227">
        <f>J52+L52+M52</f>
        <v>1773000</v>
      </c>
      <c r="H52" s="228"/>
      <c r="I52" s="229"/>
      <c r="J52" s="230">
        <v>101000</v>
      </c>
      <c r="K52" s="230"/>
      <c r="L52" s="230">
        <v>372000</v>
      </c>
      <c r="M52" s="230">
        <v>1300000</v>
      </c>
      <c r="N52" s="167"/>
      <c r="O52" s="242"/>
    </row>
    <row r="53" spans="1:15" ht="15.75">
      <c r="A53" s="164"/>
      <c r="B53" s="165"/>
      <c r="C53" s="165"/>
      <c r="D53" s="194" t="s">
        <v>98</v>
      </c>
      <c r="E53" s="165" t="s">
        <v>25</v>
      </c>
      <c r="F53" s="165"/>
      <c r="G53" s="168"/>
      <c r="H53" s="169"/>
      <c r="I53" s="170"/>
      <c r="J53" s="167"/>
      <c r="K53" s="167"/>
      <c r="L53" s="168" t="s">
        <v>145</v>
      </c>
      <c r="M53" s="167"/>
      <c r="N53" s="167"/>
      <c r="O53" s="242"/>
    </row>
    <row r="54" spans="1:15" ht="15.75">
      <c r="A54" s="172"/>
      <c r="B54" s="173"/>
      <c r="C54" s="173"/>
      <c r="D54" s="197"/>
      <c r="E54" s="173"/>
      <c r="F54" s="173"/>
      <c r="G54" s="175"/>
      <c r="H54" s="176"/>
      <c r="I54" s="177"/>
      <c r="J54" s="178"/>
      <c r="K54" s="178"/>
      <c r="L54" s="234">
        <v>372000</v>
      </c>
      <c r="M54" s="178"/>
      <c r="N54" s="167"/>
      <c r="O54" s="242"/>
    </row>
    <row r="55" spans="1:15" ht="15.75">
      <c r="A55" s="186"/>
      <c r="B55" s="187"/>
      <c r="C55" s="187"/>
      <c r="D55" s="198"/>
      <c r="E55" s="187"/>
      <c r="F55" s="187"/>
      <c r="G55" s="189"/>
      <c r="H55" s="189"/>
      <c r="I55" s="190"/>
      <c r="J55" s="191"/>
      <c r="K55" s="191"/>
      <c r="L55" s="191"/>
      <c r="M55" s="191"/>
      <c r="N55" s="251"/>
      <c r="O55" s="258"/>
    </row>
    <row r="56" spans="1:15" ht="15.75">
      <c r="A56" s="157"/>
      <c r="B56" s="158"/>
      <c r="C56" s="158"/>
      <c r="D56" s="194" t="s">
        <v>89</v>
      </c>
      <c r="E56" s="158"/>
      <c r="F56" s="158"/>
      <c r="G56" s="223"/>
      <c r="H56" s="224"/>
      <c r="I56" s="225"/>
      <c r="J56" s="226"/>
      <c r="K56" s="226"/>
      <c r="L56" s="226"/>
      <c r="M56" s="226"/>
      <c r="N56" s="230"/>
      <c r="O56" s="242"/>
    </row>
    <row r="57" spans="1:15" ht="15.75">
      <c r="A57" s="164">
        <v>9</v>
      </c>
      <c r="B57" s="165">
        <v>600</v>
      </c>
      <c r="C57" s="165">
        <v>60014</v>
      </c>
      <c r="D57" s="194" t="s">
        <v>91</v>
      </c>
      <c r="E57" s="165" t="s">
        <v>32</v>
      </c>
      <c r="F57" s="165" t="s">
        <v>53</v>
      </c>
      <c r="G57" s="227">
        <f>J57+L57+M57+N57+O57</f>
        <v>3330000</v>
      </c>
      <c r="H57" s="228"/>
      <c r="I57" s="229"/>
      <c r="J57" s="230">
        <v>630000</v>
      </c>
      <c r="K57" s="230"/>
      <c r="L57" s="230">
        <v>650000</v>
      </c>
      <c r="M57" s="230"/>
      <c r="N57" s="230"/>
      <c r="O57" s="242">
        <v>2050000</v>
      </c>
    </row>
    <row r="58" spans="1:15" ht="15.75">
      <c r="A58" s="164"/>
      <c r="B58" s="165"/>
      <c r="C58" s="165"/>
      <c r="D58" s="194" t="s">
        <v>90</v>
      </c>
      <c r="E58" s="165" t="s">
        <v>25</v>
      </c>
      <c r="F58" s="165"/>
      <c r="G58" s="227"/>
      <c r="H58" s="228"/>
      <c r="I58" s="229"/>
      <c r="J58" s="230"/>
      <c r="K58" s="230"/>
      <c r="L58" s="227" t="s">
        <v>122</v>
      </c>
      <c r="M58" s="230"/>
      <c r="N58" s="230"/>
      <c r="O58" s="242"/>
    </row>
    <row r="59" spans="1:15" ht="15.75">
      <c r="A59" s="172"/>
      <c r="B59" s="173"/>
      <c r="C59" s="173"/>
      <c r="D59" s="200"/>
      <c r="E59" s="173"/>
      <c r="F59" s="173"/>
      <c r="G59" s="231"/>
      <c r="H59" s="232"/>
      <c r="I59" s="233"/>
      <c r="J59" s="234"/>
      <c r="K59" s="234"/>
      <c r="L59" s="234">
        <v>490000</v>
      </c>
      <c r="M59" s="234"/>
      <c r="N59" s="167"/>
      <c r="O59" s="242"/>
    </row>
    <row r="60" spans="1:15" ht="15.75">
      <c r="A60" s="186"/>
      <c r="B60" s="187"/>
      <c r="C60" s="187"/>
      <c r="D60" s="201"/>
      <c r="E60" s="187"/>
      <c r="F60" s="187"/>
      <c r="G60" s="189"/>
      <c r="H60" s="189"/>
      <c r="I60" s="190"/>
      <c r="J60" s="191"/>
      <c r="K60" s="191"/>
      <c r="L60" s="191"/>
      <c r="M60" s="191"/>
      <c r="N60" s="251"/>
      <c r="O60" s="258"/>
    </row>
    <row r="61" spans="1:15" ht="15.75">
      <c r="A61" s="157"/>
      <c r="B61" s="158"/>
      <c r="C61" s="158"/>
      <c r="D61" s="199"/>
      <c r="E61" s="158"/>
      <c r="F61" s="158"/>
      <c r="G61" s="223"/>
      <c r="H61" s="224"/>
      <c r="I61" s="225"/>
      <c r="J61" s="226"/>
      <c r="K61" s="226"/>
      <c r="L61" s="226"/>
      <c r="M61" s="226"/>
      <c r="N61" s="230"/>
      <c r="O61" s="242"/>
    </row>
    <row r="62" spans="1:15" ht="15.75">
      <c r="A62" s="164">
        <v>10</v>
      </c>
      <c r="B62" s="165">
        <v>600</v>
      </c>
      <c r="C62" s="165">
        <v>60014</v>
      </c>
      <c r="D62" s="194" t="s">
        <v>92</v>
      </c>
      <c r="E62" s="165" t="s">
        <v>32</v>
      </c>
      <c r="F62" s="165" t="s">
        <v>58</v>
      </c>
      <c r="G62" s="227">
        <f>H62+J62+L62+M62+N62+O62</f>
        <v>2952000</v>
      </c>
      <c r="H62" s="228"/>
      <c r="I62" s="229"/>
      <c r="J62" s="230">
        <v>1000</v>
      </c>
      <c r="K62" s="230"/>
      <c r="L62" s="230">
        <v>451000</v>
      </c>
      <c r="M62" s="230">
        <v>2500000</v>
      </c>
      <c r="N62" s="230"/>
      <c r="O62" s="242"/>
    </row>
    <row r="63" spans="1:15" ht="15.75">
      <c r="A63" s="164"/>
      <c r="B63" s="165"/>
      <c r="C63" s="165"/>
      <c r="D63" s="194" t="s">
        <v>93</v>
      </c>
      <c r="E63" s="165" t="s">
        <v>25</v>
      </c>
      <c r="F63" s="165"/>
      <c r="G63" s="227"/>
      <c r="H63" s="228"/>
      <c r="I63" s="229"/>
      <c r="J63" s="230"/>
      <c r="K63" s="230"/>
      <c r="L63" s="227" t="s">
        <v>122</v>
      </c>
      <c r="M63" s="230"/>
      <c r="N63" s="230"/>
      <c r="O63" s="242"/>
    </row>
    <row r="64" spans="1:15" ht="15.75">
      <c r="A64" s="172"/>
      <c r="B64" s="173"/>
      <c r="C64" s="173"/>
      <c r="D64" s="197"/>
      <c r="E64" s="173"/>
      <c r="F64" s="173"/>
      <c r="G64" s="175"/>
      <c r="H64" s="176"/>
      <c r="I64" s="177"/>
      <c r="J64" s="178"/>
      <c r="K64" s="178"/>
      <c r="L64" s="234">
        <v>451000</v>
      </c>
      <c r="M64" s="178"/>
      <c r="N64" s="178"/>
      <c r="O64" s="242"/>
    </row>
    <row r="65" spans="1:15" ht="17.25" customHeight="1">
      <c r="A65" s="387" t="s">
        <v>131</v>
      </c>
      <c r="B65" s="388"/>
      <c r="C65" s="388"/>
      <c r="D65" s="388"/>
      <c r="E65" s="391" t="s">
        <v>144</v>
      </c>
      <c r="F65" s="393" t="s">
        <v>64</v>
      </c>
      <c r="G65" s="385">
        <f>G67+G72+G77</f>
        <v>3900000</v>
      </c>
      <c r="H65" s="366">
        <f>H67+H72+H77</f>
        <v>50219</v>
      </c>
      <c r="I65" s="367"/>
      <c r="J65" s="385">
        <f>J67+J72+J77</f>
        <v>180000</v>
      </c>
      <c r="K65" s="385">
        <f>+K68+K72+K77</f>
        <v>0</v>
      </c>
      <c r="L65" s="385">
        <f>L68+L72+L77</f>
        <v>0</v>
      </c>
      <c r="M65" s="385">
        <f>M67+M72+M77</f>
        <v>1773885</v>
      </c>
      <c r="N65" s="385">
        <f>N68+N72+N77</f>
        <v>1895896</v>
      </c>
      <c r="O65" s="457">
        <f>O67+O72+O77</f>
        <v>0</v>
      </c>
    </row>
    <row r="66" spans="1:15" ht="20.25" customHeight="1">
      <c r="A66" s="389"/>
      <c r="B66" s="390"/>
      <c r="C66" s="390"/>
      <c r="D66" s="390"/>
      <c r="E66" s="392"/>
      <c r="F66" s="394"/>
      <c r="G66" s="386"/>
      <c r="H66" s="368"/>
      <c r="I66" s="369"/>
      <c r="J66" s="386"/>
      <c r="K66" s="386"/>
      <c r="L66" s="386"/>
      <c r="M66" s="386"/>
      <c r="N66" s="386"/>
      <c r="O66" s="458"/>
    </row>
    <row r="67" spans="1:15" ht="15.75">
      <c r="A67" s="164">
        <v>11</v>
      </c>
      <c r="B67" s="165">
        <v>700</v>
      </c>
      <c r="C67" s="165">
        <v>70005</v>
      </c>
      <c r="D67" s="260" t="s">
        <v>44</v>
      </c>
      <c r="E67" s="165" t="s">
        <v>28</v>
      </c>
      <c r="F67" s="165" t="s">
        <v>47</v>
      </c>
      <c r="G67" s="227">
        <f>H67+J67+M67</f>
        <v>1700000</v>
      </c>
      <c r="H67" s="364">
        <v>46315</v>
      </c>
      <c r="I67" s="365"/>
      <c r="J67" s="230">
        <v>170000</v>
      </c>
      <c r="K67" s="230"/>
      <c r="L67" s="230"/>
      <c r="M67" s="230">
        <v>1483685</v>
      </c>
      <c r="N67" s="230"/>
      <c r="O67" s="242"/>
    </row>
    <row r="68" spans="1:15" ht="15.75">
      <c r="A68" s="164"/>
      <c r="B68" s="165"/>
      <c r="C68" s="165"/>
      <c r="D68" s="260" t="s">
        <v>45</v>
      </c>
      <c r="E68" s="165" t="s">
        <v>39</v>
      </c>
      <c r="F68" s="165"/>
      <c r="G68" s="227"/>
      <c r="H68" s="364"/>
      <c r="I68" s="365"/>
      <c r="J68" s="230"/>
      <c r="K68" s="230"/>
      <c r="L68" s="230"/>
      <c r="M68" s="230"/>
      <c r="N68" s="230"/>
      <c r="O68" s="242"/>
    </row>
    <row r="69" spans="1:15" ht="15.75">
      <c r="A69" s="164"/>
      <c r="B69" s="165"/>
      <c r="C69" s="165"/>
      <c r="D69" s="260" t="s">
        <v>46</v>
      </c>
      <c r="E69" s="165"/>
      <c r="F69" s="165"/>
      <c r="G69" s="227"/>
      <c r="H69" s="364"/>
      <c r="I69" s="365"/>
      <c r="J69" s="230"/>
      <c r="K69" s="230"/>
      <c r="L69" s="230"/>
      <c r="M69" s="230"/>
      <c r="N69" s="230"/>
      <c r="O69" s="242"/>
    </row>
    <row r="70" spans="1:15" ht="15.75">
      <c r="A70" s="448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258"/>
    </row>
    <row r="71" spans="1:15" ht="15.75">
      <c r="A71" s="164"/>
      <c r="B71" s="165"/>
      <c r="C71" s="165"/>
      <c r="D71" s="260"/>
      <c r="E71" s="165" t="s">
        <v>26</v>
      </c>
      <c r="F71" s="165"/>
      <c r="G71" s="227"/>
      <c r="H71" s="364"/>
      <c r="I71" s="365"/>
      <c r="J71" s="230"/>
      <c r="K71" s="230"/>
      <c r="L71" s="230"/>
      <c r="M71" s="230"/>
      <c r="N71" s="230"/>
      <c r="O71" s="242"/>
    </row>
    <row r="72" spans="1:15" ht="15.75">
      <c r="A72" s="164">
        <v>12</v>
      </c>
      <c r="B72" s="165">
        <v>700</v>
      </c>
      <c r="C72" s="165">
        <v>70005</v>
      </c>
      <c r="D72" s="260" t="s">
        <v>40</v>
      </c>
      <c r="E72" s="165" t="s">
        <v>39</v>
      </c>
      <c r="F72" s="165" t="s">
        <v>171</v>
      </c>
      <c r="G72" s="227">
        <f>H72+J72+M72+N72</f>
        <v>1350000</v>
      </c>
      <c r="H72" s="364">
        <v>1952</v>
      </c>
      <c r="I72" s="365"/>
      <c r="J72" s="230">
        <v>5000</v>
      </c>
      <c r="K72" s="230"/>
      <c r="L72" s="230"/>
      <c r="M72" s="230">
        <v>217000</v>
      </c>
      <c r="N72" s="230">
        <v>1126048</v>
      </c>
      <c r="O72" s="242"/>
    </row>
    <row r="73" spans="1:15" ht="15.75">
      <c r="A73" s="164"/>
      <c r="B73" s="165"/>
      <c r="C73" s="165"/>
      <c r="D73" s="260" t="s">
        <v>41</v>
      </c>
      <c r="E73" s="165"/>
      <c r="F73" s="165"/>
      <c r="G73" s="227"/>
      <c r="H73" s="364"/>
      <c r="I73" s="365"/>
      <c r="J73" s="230"/>
      <c r="K73" s="230"/>
      <c r="L73" s="230"/>
      <c r="M73" s="230"/>
      <c r="N73" s="230"/>
      <c r="O73" s="242"/>
    </row>
    <row r="74" spans="1:15" ht="15.75">
      <c r="A74" s="164"/>
      <c r="B74" s="165"/>
      <c r="C74" s="165"/>
      <c r="D74" s="260" t="s">
        <v>48</v>
      </c>
      <c r="E74" s="165"/>
      <c r="F74" s="165"/>
      <c r="G74" s="168"/>
      <c r="H74" s="446"/>
      <c r="I74" s="447"/>
      <c r="J74" s="167"/>
      <c r="K74" s="167"/>
      <c r="L74" s="167"/>
      <c r="M74" s="167"/>
      <c r="N74" s="167"/>
      <c r="O74" s="242"/>
    </row>
    <row r="75" spans="1:15" ht="15.75">
      <c r="A75" s="448"/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258"/>
    </row>
    <row r="76" spans="1:15" ht="15.75">
      <c r="A76" s="164"/>
      <c r="B76" s="261"/>
      <c r="C76" s="262"/>
      <c r="D76" s="263"/>
      <c r="E76" s="262"/>
      <c r="F76" s="263"/>
      <c r="G76" s="264"/>
      <c r="H76" s="445"/>
      <c r="I76" s="445"/>
      <c r="J76" s="264"/>
      <c r="K76" s="265"/>
      <c r="L76" s="264"/>
      <c r="M76" s="265"/>
      <c r="N76" s="264"/>
      <c r="O76" s="242"/>
    </row>
    <row r="77" spans="1:15" ht="15.75">
      <c r="A77" s="164">
        <v>13</v>
      </c>
      <c r="B77" s="261">
        <v>700</v>
      </c>
      <c r="C77" s="262">
        <v>70005</v>
      </c>
      <c r="D77" s="266" t="s">
        <v>40</v>
      </c>
      <c r="E77" s="262" t="s">
        <v>26</v>
      </c>
      <c r="F77" s="261" t="s">
        <v>171</v>
      </c>
      <c r="G77" s="264">
        <f>H77+J77+M77+N77</f>
        <v>850000</v>
      </c>
      <c r="H77" s="445">
        <v>1952</v>
      </c>
      <c r="I77" s="445"/>
      <c r="J77" s="264">
        <v>5000</v>
      </c>
      <c r="K77" s="265"/>
      <c r="L77" s="264"/>
      <c r="M77" s="265">
        <v>73200</v>
      </c>
      <c r="N77" s="264">
        <v>769848</v>
      </c>
      <c r="O77" s="242"/>
    </row>
    <row r="78" spans="1:15" ht="15.75">
      <c r="A78" s="164"/>
      <c r="B78" s="261"/>
      <c r="C78" s="262"/>
      <c r="D78" s="266" t="s">
        <v>41</v>
      </c>
      <c r="E78" s="262" t="s">
        <v>39</v>
      </c>
      <c r="F78" s="263"/>
      <c r="G78" s="264"/>
      <c r="H78" s="445"/>
      <c r="I78" s="445"/>
      <c r="J78" s="264"/>
      <c r="K78" s="265"/>
      <c r="L78" s="264"/>
      <c r="M78" s="265"/>
      <c r="N78" s="264"/>
      <c r="O78" s="242"/>
    </row>
    <row r="79" spans="1:15" ht="15.75">
      <c r="A79" s="172"/>
      <c r="B79" s="267"/>
      <c r="C79" s="268"/>
      <c r="D79" s="269" t="s">
        <v>49</v>
      </c>
      <c r="E79" s="268"/>
      <c r="F79" s="270"/>
      <c r="G79" s="271"/>
      <c r="H79" s="459"/>
      <c r="I79" s="459"/>
      <c r="J79" s="271"/>
      <c r="K79" s="270"/>
      <c r="L79" s="271"/>
      <c r="M79" s="270"/>
      <c r="N79" s="271"/>
      <c r="O79" s="242"/>
    </row>
    <row r="80" spans="1:15" ht="20.25" customHeight="1">
      <c r="A80" s="395" t="s">
        <v>132</v>
      </c>
      <c r="B80" s="396"/>
      <c r="C80" s="396"/>
      <c r="D80" s="397"/>
      <c r="E80" s="401" t="s">
        <v>144</v>
      </c>
      <c r="F80" s="403" t="s">
        <v>36</v>
      </c>
      <c r="G80" s="405">
        <f>G82</f>
        <v>7293073</v>
      </c>
      <c r="H80" s="405">
        <f>H82</f>
        <v>6868073</v>
      </c>
      <c r="I80" s="405"/>
      <c r="J80" s="405">
        <f aca="true" t="shared" si="0" ref="J80:O80">J82</f>
        <v>0</v>
      </c>
      <c r="K80" s="405">
        <f t="shared" si="0"/>
        <v>425000</v>
      </c>
      <c r="L80" s="405">
        <f t="shared" si="0"/>
        <v>0</v>
      </c>
      <c r="M80" s="405">
        <f t="shared" si="0"/>
        <v>0</v>
      </c>
      <c r="N80" s="405">
        <f t="shared" si="0"/>
        <v>0</v>
      </c>
      <c r="O80" s="453">
        <f t="shared" si="0"/>
        <v>0</v>
      </c>
    </row>
    <row r="81" spans="1:15" ht="15">
      <c r="A81" s="398"/>
      <c r="B81" s="399"/>
      <c r="C81" s="399"/>
      <c r="D81" s="400"/>
      <c r="E81" s="402"/>
      <c r="F81" s="404"/>
      <c r="G81" s="406"/>
      <c r="H81" s="406"/>
      <c r="I81" s="406"/>
      <c r="J81" s="406"/>
      <c r="K81" s="406"/>
      <c r="L81" s="406"/>
      <c r="M81" s="406"/>
      <c r="N81" s="406"/>
      <c r="O81" s="454"/>
    </row>
    <row r="82" spans="1:15" ht="15.75">
      <c r="A82" s="64">
        <v>14</v>
      </c>
      <c r="B82" s="52">
        <v>754</v>
      </c>
      <c r="C82" s="52">
        <v>75411</v>
      </c>
      <c r="D82" s="87" t="s">
        <v>33</v>
      </c>
      <c r="E82" s="52" t="s">
        <v>28</v>
      </c>
      <c r="F82" s="52" t="s">
        <v>36</v>
      </c>
      <c r="G82" s="210">
        <f>H82+K82</f>
        <v>7293073</v>
      </c>
      <c r="H82" s="370">
        <v>6868073</v>
      </c>
      <c r="I82" s="407"/>
      <c r="J82" s="211"/>
      <c r="K82" s="211">
        <v>425000</v>
      </c>
      <c r="L82" s="212"/>
      <c r="M82" s="211"/>
      <c r="N82" s="211"/>
      <c r="O82" s="275"/>
    </row>
    <row r="83" spans="1:15" ht="15.75">
      <c r="A83" s="64"/>
      <c r="B83" s="52"/>
      <c r="C83" s="52"/>
      <c r="D83" s="87" t="s">
        <v>29</v>
      </c>
      <c r="E83" s="52" t="s">
        <v>39</v>
      </c>
      <c r="F83" s="52"/>
      <c r="G83" s="210"/>
      <c r="H83" s="433"/>
      <c r="I83" s="434"/>
      <c r="J83" s="212"/>
      <c r="K83" s="211"/>
      <c r="L83" s="212"/>
      <c r="M83" s="211"/>
      <c r="N83" s="211"/>
      <c r="O83" s="275"/>
    </row>
    <row r="84" spans="1:15" ht="15.75">
      <c r="A84" s="66"/>
      <c r="B84" s="54"/>
      <c r="C84" s="54"/>
      <c r="D84" s="89"/>
      <c r="E84" s="54"/>
      <c r="F84" s="54"/>
      <c r="G84" s="58"/>
      <c r="H84" s="341"/>
      <c r="I84" s="340"/>
      <c r="J84" s="42"/>
      <c r="K84" s="30"/>
      <c r="L84" s="42"/>
      <c r="M84" s="30"/>
      <c r="N84" s="55"/>
      <c r="O84" s="275"/>
    </row>
    <row r="85" spans="1:15" ht="21" customHeight="1">
      <c r="A85" s="415" t="s">
        <v>135</v>
      </c>
      <c r="B85" s="416"/>
      <c r="C85" s="416"/>
      <c r="D85" s="416"/>
      <c r="E85" s="401" t="s">
        <v>144</v>
      </c>
      <c r="F85" s="419" t="s">
        <v>120</v>
      </c>
      <c r="G85" s="362">
        <f>G88</f>
        <v>586481</v>
      </c>
      <c r="H85" s="426">
        <f>H88</f>
        <v>581827</v>
      </c>
      <c r="I85" s="427"/>
      <c r="J85" s="362">
        <f aca="true" t="shared" si="1" ref="J85:O85">J88</f>
        <v>4654</v>
      </c>
      <c r="K85" s="362">
        <f t="shared" si="1"/>
        <v>0</v>
      </c>
      <c r="L85" s="362">
        <f t="shared" si="1"/>
        <v>0</v>
      </c>
      <c r="M85" s="362">
        <f t="shared" si="1"/>
        <v>0</v>
      </c>
      <c r="N85" s="362">
        <f t="shared" si="1"/>
        <v>0</v>
      </c>
      <c r="O85" s="453">
        <f t="shared" si="1"/>
        <v>0</v>
      </c>
    </row>
    <row r="86" spans="1:15" ht="15">
      <c r="A86" s="417"/>
      <c r="B86" s="418"/>
      <c r="C86" s="418"/>
      <c r="D86" s="418"/>
      <c r="E86" s="402"/>
      <c r="F86" s="420"/>
      <c r="G86" s="363"/>
      <c r="H86" s="428"/>
      <c r="I86" s="429"/>
      <c r="J86" s="363"/>
      <c r="K86" s="363"/>
      <c r="L86" s="363"/>
      <c r="M86" s="363"/>
      <c r="N86" s="363"/>
      <c r="O86" s="454"/>
    </row>
    <row r="87" spans="1:15" ht="15.75">
      <c r="A87" s="72"/>
      <c r="B87" s="50"/>
      <c r="C87" s="50"/>
      <c r="D87" s="86" t="s">
        <v>117</v>
      </c>
      <c r="E87" s="50" t="s">
        <v>26</v>
      </c>
      <c r="F87" s="50"/>
      <c r="G87" s="205"/>
      <c r="H87" s="239"/>
      <c r="I87" s="240"/>
      <c r="J87" s="209"/>
      <c r="K87" s="208"/>
      <c r="L87" s="209"/>
      <c r="M87" s="208"/>
      <c r="N87" s="208"/>
      <c r="O87" s="275"/>
    </row>
    <row r="88" spans="1:15" ht="15.75">
      <c r="A88" s="164">
        <v>15</v>
      </c>
      <c r="B88" s="165">
        <v>801</v>
      </c>
      <c r="C88" s="165">
        <v>80130</v>
      </c>
      <c r="D88" s="166" t="s">
        <v>118</v>
      </c>
      <c r="E88" s="165" t="s">
        <v>39</v>
      </c>
      <c r="F88" s="165" t="s">
        <v>120</v>
      </c>
      <c r="G88" s="227">
        <v>586481</v>
      </c>
      <c r="H88" s="364">
        <v>581827</v>
      </c>
      <c r="I88" s="365"/>
      <c r="J88" s="230">
        <v>4654</v>
      </c>
      <c r="K88" s="230"/>
      <c r="L88" s="212"/>
      <c r="M88" s="211"/>
      <c r="N88" s="211"/>
      <c r="O88" s="275"/>
    </row>
    <row r="89" spans="1:15" ht="15.75">
      <c r="A89" s="172"/>
      <c r="B89" s="173"/>
      <c r="C89" s="173"/>
      <c r="D89" s="174" t="s">
        <v>119</v>
      </c>
      <c r="E89" s="173"/>
      <c r="F89" s="173"/>
      <c r="G89" s="231"/>
      <c r="H89" s="232"/>
      <c r="I89" s="233"/>
      <c r="J89" s="234"/>
      <c r="K89" s="234"/>
      <c r="L89" s="219"/>
      <c r="M89" s="218"/>
      <c r="N89" s="218"/>
      <c r="O89" s="275"/>
    </row>
    <row r="90" spans="1:15" ht="20.25" customHeight="1">
      <c r="A90" s="387" t="s">
        <v>134</v>
      </c>
      <c r="B90" s="388"/>
      <c r="C90" s="388"/>
      <c r="D90" s="388"/>
      <c r="E90" s="391" t="s">
        <v>144</v>
      </c>
      <c r="F90" s="393" t="s">
        <v>114</v>
      </c>
      <c r="G90" s="385">
        <f>G93+G97</f>
        <v>396478</v>
      </c>
      <c r="H90" s="385">
        <f>H93+H97</f>
        <v>373636</v>
      </c>
      <c r="I90" s="385"/>
      <c r="J90" s="385">
        <f aca="true" t="shared" si="2" ref="J90:O90">J93+J97</f>
        <v>22842</v>
      </c>
      <c r="K90" s="385">
        <f t="shared" si="2"/>
        <v>0</v>
      </c>
      <c r="L90" s="405">
        <f t="shared" si="2"/>
        <v>0</v>
      </c>
      <c r="M90" s="405">
        <f t="shared" si="2"/>
        <v>0</v>
      </c>
      <c r="N90" s="405">
        <f t="shared" si="2"/>
        <v>0</v>
      </c>
      <c r="O90" s="453">
        <f t="shared" si="2"/>
        <v>0</v>
      </c>
    </row>
    <row r="91" spans="1:15" ht="15">
      <c r="A91" s="389"/>
      <c r="B91" s="390"/>
      <c r="C91" s="390"/>
      <c r="D91" s="390"/>
      <c r="E91" s="392"/>
      <c r="F91" s="394"/>
      <c r="G91" s="386"/>
      <c r="H91" s="386"/>
      <c r="I91" s="386"/>
      <c r="J91" s="386"/>
      <c r="K91" s="386"/>
      <c r="L91" s="406"/>
      <c r="M91" s="406"/>
      <c r="N91" s="406"/>
      <c r="O91" s="454"/>
    </row>
    <row r="92" spans="1:15" ht="15.75">
      <c r="A92" s="157"/>
      <c r="B92" s="158"/>
      <c r="C92" s="158"/>
      <c r="D92" s="202" t="s">
        <v>115</v>
      </c>
      <c r="E92" s="158" t="s">
        <v>26</v>
      </c>
      <c r="F92" s="158"/>
      <c r="G92" s="223"/>
      <c r="H92" s="224"/>
      <c r="I92" s="225"/>
      <c r="J92" s="226"/>
      <c r="K92" s="226"/>
      <c r="L92" s="209"/>
      <c r="M92" s="208"/>
      <c r="N92" s="208"/>
      <c r="O92" s="275"/>
    </row>
    <row r="93" spans="1:15" ht="15.75">
      <c r="A93" s="164">
        <v>16</v>
      </c>
      <c r="B93" s="165">
        <v>801</v>
      </c>
      <c r="C93" s="165">
        <v>80140</v>
      </c>
      <c r="D93" s="203" t="s">
        <v>116</v>
      </c>
      <c r="E93" s="165" t="s">
        <v>39</v>
      </c>
      <c r="F93" s="165" t="s">
        <v>114</v>
      </c>
      <c r="G93" s="227">
        <v>298621</v>
      </c>
      <c r="H93" s="364">
        <v>283314</v>
      </c>
      <c r="I93" s="365"/>
      <c r="J93" s="230">
        <v>15307</v>
      </c>
      <c r="K93" s="230"/>
      <c r="L93" s="212"/>
      <c r="M93" s="211"/>
      <c r="N93" s="211"/>
      <c r="O93" s="275"/>
    </row>
    <row r="94" spans="1:15" ht="15.75">
      <c r="A94" s="172"/>
      <c r="B94" s="173"/>
      <c r="C94" s="173"/>
      <c r="D94" s="174"/>
      <c r="E94" s="173"/>
      <c r="F94" s="173"/>
      <c r="G94" s="231"/>
      <c r="H94" s="232"/>
      <c r="I94" s="233"/>
      <c r="J94" s="234"/>
      <c r="K94" s="234"/>
      <c r="L94" s="219"/>
      <c r="M94" s="218"/>
      <c r="N94" s="211"/>
      <c r="O94" s="275"/>
    </row>
    <row r="95" spans="1:15" ht="15.75">
      <c r="A95" s="204"/>
      <c r="B95" s="187"/>
      <c r="C95" s="187"/>
      <c r="D95" s="188"/>
      <c r="E95" s="187"/>
      <c r="F95" s="187"/>
      <c r="G95" s="189"/>
      <c r="H95" s="189"/>
      <c r="I95" s="190"/>
      <c r="J95" s="191"/>
      <c r="K95" s="191"/>
      <c r="L95" s="115"/>
      <c r="M95" s="114"/>
      <c r="N95" s="253"/>
      <c r="O95" s="256"/>
    </row>
    <row r="96" spans="1:15" ht="15.75">
      <c r="A96" s="157"/>
      <c r="B96" s="158"/>
      <c r="C96" s="158"/>
      <c r="D96" s="159" t="s">
        <v>112</v>
      </c>
      <c r="E96" s="158" t="s">
        <v>26</v>
      </c>
      <c r="F96" s="158"/>
      <c r="G96" s="223"/>
      <c r="H96" s="224"/>
      <c r="I96" s="225"/>
      <c r="J96" s="226"/>
      <c r="K96" s="226"/>
      <c r="L96" s="209"/>
      <c r="M96" s="209"/>
      <c r="N96" s="212"/>
      <c r="O96" s="275"/>
    </row>
    <row r="97" spans="1:15" ht="15.75">
      <c r="A97" s="164">
        <v>17</v>
      </c>
      <c r="B97" s="165">
        <v>852</v>
      </c>
      <c r="C97" s="165">
        <v>85202</v>
      </c>
      <c r="D97" s="166" t="s">
        <v>113</v>
      </c>
      <c r="E97" s="165" t="s">
        <v>39</v>
      </c>
      <c r="F97" s="165" t="s">
        <v>114</v>
      </c>
      <c r="G97" s="227">
        <v>97857</v>
      </c>
      <c r="H97" s="364">
        <v>90322</v>
      </c>
      <c r="I97" s="365"/>
      <c r="J97" s="230">
        <v>7535</v>
      </c>
      <c r="K97" s="230"/>
      <c r="L97" s="212"/>
      <c r="M97" s="212"/>
      <c r="N97" s="212"/>
      <c r="O97" s="275"/>
    </row>
    <row r="98" spans="1:15" ht="15.75">
      <c r="A98" s="172"/>
      <c r="B98" s="173"/>
      <c r="C98" s="173"/>
      <c r="D98" s="174"/>
      <c r="E98" s="173"/>
      <c r="F98" s="173"/>
      <c r="G98" s="231"/>
      <c r="H98" s="232"/>
      <c r="I98" s="233"/>
      <c r="J98" s="234"/>
      <c r="K98" s="234"/>
      <c r="L98" s="219"/>
      <c r="M98" s="219"/>
      <c r="N98" s="219"/>
      <c r="O98" s="275"/>
    </row>
    <row r="99" spans="1:15" ht="15">
      <c r="A99" s="387" t="s">
        <v>133</v>
      </c>
      <c r="B99" s="410"/>
      <c r="C99" s="410"/>
      <c r="D99" s="411"/>
      <c r="E99" s="391" t="s">
        <v>144</v>
      </c>
      <c r="F99" s="393" t="s">
        <v>50</v>
      </c>
      <c r="G99" s="385">
        <f>G101+G105</f>
        <v>251259959</v>
      </c>
      <c r="H99" s="366">
        <f>H101</f>
        <v>220240959</v>
      </c>
      <c r="I99" s="367"/>
      <c r="J99" s="385">
        <f>J101+J105</f>
        <v>589000</v>
      </c>
      <c r="K99" s="385">
        <f>K101</f>
        <v>0</v>
      </c>
      <c r="L99" s="405">
        <f>L101</f>
        <v>0</v>
      </c>
      <c r="M99" s="405">
        <f>M101+M105</f>
        <v>30430000</v>
      </c>
      <c r="N99" s="405">
        <f>N101</f>
        <v>0</v>
      </c>
      <c r="O99" s="455">
        <f>O101</f>
        <v>0</v>
      </c>
    </row>
    <row r="100" spans="1:15" ht="15">
      <c r="A100" s="412"/>
      <c r="B100" s="413"/>
      <c r="C100" s="413"/>
      <c r="D100" s="414"/>
      <c r="E100" s="392"/>
      <c r="F100" s="394"/>
      <c r="G100" s="386"/>
      <c r="H100" s="368"/>
      <c r="I100" s="369"/>
      <c r="J100" s="386"/>
      <c r="K100" s="386"/>
      <c r="L100" s="406"/>
      <c r="M100" s="406"/>
      <c r="N100" s="406"/>
      <c r="O100" s="456"/>
    </row>
    <row r="101" spans="1:15" ht="15.75">
      <c r="A101" s="157">
        <v>18</v>
      </c>
      <c r="B101" s="158">
        <v>851</v>
      </c>
      <c r="C101" s="158">
        <v>85111</v>
      </c>
      <c r="D101" s="159" t="s">
        <v>33</v>
      </c>
      <c r="E101" s="158" t="s">
        <v>28</v>
      </c>
      <c r="F101" s="158" t="s">
        <v>50</v>
      </c>
      <c r="G101" s="224">
        <v>250370959</v>
      </c>
      <c r="H101" s="408">
        <v>220240959</v>
      </c>
      <c r="I101" s="409"/>
      <c r="J101" s="241">
        <v>300000</v>
      </c>
      <c r="K101" s="223"/>
      <c r="L101" s="208"/>
      <c r="M101" s="208">
        <f>G101-H101-J101-K101</f>
        <v>29830000</v>
      </c>
      <c r="N101" s="209"/>
      <c r="O101" s="275"/>
    </row>
    <row r="102" spans="1:15" ht="15.75">
      <c r="A102" s="164"/>
      <c r="B102" s="165"/>
      <c r="C102" s="165"/>
      <c r="D102" s="166" t="s">
        <v>30</v>
      </c>
      <c r="E102" s="165" t="s">
        <v>39</v>
      </c>
      <c r="F102" s="165"/>
      <c r="G102" s="228"/>
      <c r="H102" s="364"/>
      <c r="I102" s="365"/>
      <c r="J102" s="242"/>
      <c r="K102" s="227"/>
      <c r="L102" s="211"/>
      <c r="M102" s="211"/>
      <c r="N102" s="212"/>
      <c r="O102" s="275"/>
    </row>
    <row r="103" spans="1:15" ht="15.75">
      <c r="A103" s="39"/>
      <c r="B103" s="40"/>
      <c r="C103" s="40"/>
      <c r="D103" s="45"/>
      <c r="E103" s="40"/>
      <c r="F103" s="40"/>
      <c r="G103" s="243"/>
      <c r="H103" s="421"/>
      <c r="I103" s="422"/>
      <c r="J103" s="244"/>
      <c r="K103" s="219"/>
      <c r="L103" s="219"/>
      <c r="M103" s="219"/>
      <c r="N103" s="219"/>
      <c r="O103" s="280"/>
    </row>
    <row r="104" spans="1:15" ht="15.75">
      <c r="A104" s="146"/>
      <c r="B104" s="137"/>
      <c r="C104" s="137"/>
      <c r="D104" s="147"/>
      <c r="E104" s="137"/>
      <c r="F104" s="137"/>
      <c r="G104" s="276"/>
      <c r="H104" s="276"/>
      <c r="I104" s="277"/>
      <c r="J104" s="278"/>
      <c r="K104" s="278"/>
      <c r="L104" s="278"/>
      <c r="M104" s="278"/>
      <c r="N104" s="279"/>
      <c r="O104" s="275"/>
    </row>
    <row r="105" spans="1:15" ht="15.75">
      <c r="A105" s="157">
        <v>19</v>
      </c>
      <c r="B105" s="158">
        <v>851</v>
      </c>
      <c r="C105" s="158">
        <v>85111</v>
      </c>
      <c r="D105" s="159" t="s">
        <v>176</v>
      </c>
      <c r="E105" s="158" t="s">
        <v>28</v>
      </c>
      <c r="F105" s="158" t="s">
        <v>58</v>
      </c>
      <c r="G105" s="224">
        <f>H105+J105+M105</f>
        <v>889000</v>
      </c>
      <c r="H105" s="408">
        <v>0</v>
      </c>
      <c r="I105" s="409"/>
      <c r="J105" s="241">
        <v>289000</v>
      </c>
      <c r="K105" s="223"/>
      <c r="L105" s="208"/>
      <c r="M105" s="208">
        <v>600000</v>
      </c>
      <c r="N105" s="209"/>
      <c r="O105" s="208"/>
    </row>
    <row r="106" spans="1:15" ht="15.75">
      <c r="A106" s="164"/>
      <c r="B106" s="165"/>
      <c r="C106" s="165"/>
      <c r="D106" s="166" t="s">
        <v>30</v>
      </c>
      <c r="E106" s="165" t="s">
        <v>39</v>
      </c>
      <c r="F106" s="165"/>
      <c r="G106" s="228"/>
      <c r="H106" s="364"/>
      <c r="I106" s="365"/>
      <c r="J106" s="242"/>
      <c r="K106" s="227"/>
      <c r="L106" s="211"/>
      <c r="M106" s="211"/>
      <c r="N106" s="212"/>
      <c r="O106" s="275"/>
    </row>
    <row r="107" spans="1:15" ht="15.75">
      <c r="A107" s="39"/>
      <c r="B107" s="40"/>
      <c r="C107" s="40"/>
      <c r="D107" s="45"/>
      <c r="E107" s="40"/>
      <c r="F107" s="40"/>
      <c r="G107" s="243"/>
      <c r="H107" s="421"/>
      <c r="I107" s="422"/>
      <c r="J107" s="244"/>
      <c r="K107" s="219"/>
      <c r="L107" s="219"/>
      <c r="M107" s="219"/>
      <c r="N107" s="212"/>
      <c r="O107" s="275"/>
    </row>
    <row r="108" spans="1:15" ht="15.75">
      <c r="A108" s="325"/>
      <c r="B108" s="335"/>
      <c r="C108" s="335"/>
      <c r="D108" s="335"/>
      <c r="E108" s="335"/>
      <c r="F108" s="335"/>
      <c r="G108" s="335"/>
      <c r="H108" s="336"/>
      <c r="I108" s="336"/>
      <c r="J108" s="335"/>
      <c r="K108" s="335"/>
      <c r="L108" s="335"/>
      <c r="M108" s="335"/>
      <c r="N108" s="254"/>
      <c r="O108" s="256"/>
    </row>
    <row r="109" spans="1:15" ht="25.5" customHeight="1">
      <c r="A109" s="24"/>
      <c r="B109" s="25"/>
      <c r="C109" s="25"/>
      <c r="D109" s="26"/>
      <c r="E109" s="27" t="s">
        <v>34</v>
      </c>
      <c r="F109" s="245"/>
      <c r="G109" s="246">
        <f>G101+G82+G77+G72+G67+G42+G37+G32+G27+G22+G17+G62+G57+G52+G47+G97+G93+G88+G105</f>
        <v>319597836</v>
      </c>
      <c r="H109" s="423">
        <f>H99+H90+H85+H80+H65+H14</f>
        <v>229296014</v>
      </c>
      <c r="I109" s="424"/>
      <c r="J109" s="246">
        <f>J101+J82+J77+J72+J67+J42+J37+J32+J27+J22+J17+J62+J57+J52+J47+J97+J93+J88+J105</f>
        <v>2121296</v>
      </c>
      <c r="K109" s="246">
        <f>K101+K82+K77+K72+K67+K42+K37+K32+K27+K22+K17</f>
        <v>425000</v>
      </c>
      <c r="L109" s="246">
        <f>L101+L82+L77+L72+L67+L42+L37+L32+L27+L22+L17+L57+L47+L52+L62</f>
        <v>3502000</v>
      </c>
      <c r="M109" s="246">
        <f>M99+M90+M85+M80+M65+M14</f>
        <v>49832923</v>
      </c>
      <c r="N109" s="252">
        <f>N99+N90+N85+N80+N65+N14</f>
        <v>18130754</v>
      </c>
      <c r="O109" s="259">
        <f>O99+O90+O85+O80+O65+O14</f>
        <v>16289849</v>
      </c>
    </row>
    <row r="110" spans="1:15" ht="15">
      <c r="A110" s="59"/>
      <c r="B110" s="60"/>
      <c r="C110" s="60"/>
      <c r="D110" s="61"/>
      <c r="E110" s="60"/>
      <c r="F110" s="60"/>
      <c r="G110" s="62"/>
      <c r="H110" s="62"/>
      <c r="I110" s="62"/>
      <c r="J110" s="63"/>
      <c r="K110" s="63"/>
      <c r="L110" s="63"/>
      <c r="M110" s="63"/>
      <c r="N110" s="63"/>
      <c r="O110" s="255"/>
    </row>
    <row r="111" spans="1:15" ht="19.5" customHeight="1">
      <c r="A111" s="59"/>
      <c r="B111" s="60"/>
      <c r="C111" s="443" t="s">
        <v>73</v>
      </c>
      <c r="D111" s="441" t="s">
        <v>173</v>
      </c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255"/>
    </row>
    <row r="112" spans="1:15" ht="17.25" customHeight="1">
      <c r="A112" s="59"/>
      <c r="B112" s="60"/>
      <c r="C112" s="444"/>
      <c r="D112" s="442" t="s">
        <v>154</v>
      </c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255"/>
    </row>
    <row r="113" spans="1:15" ht="17.25" customHeight="1">
      <c r="A113" s="59"/>
      <c r="B113" s="60"/>
      <c r="C113" s="444"/>
      <c r="D113" s="442" t="s">
        <v>153</v>
      </c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255"/>
    </row>
    <row r="114" spans="1:15" ht="17.25" customHeight="1">
      <c r="A114" s="59"/>
      <c r="B114" s="60"/>
      <c r="C114" s="273" t="s">
        <v>155</v>
      </c>
      <c r="D114" s="442" t="s">
        <v>156</v>
      </c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255"/>
    </row>
    <row r="115" spans="1:15" ht="17.25" customHeight="1">
      <c r="A115" s="59"/>
      <c r="B115" s="60"/>
      <c r="C115" s="273" t="s">
        <v>157</v>
      </c>
      <c r="D115" s="442" t="s">
        <v>158</v>
      </c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255"/>
    </row>
    <row r="116" spans="1:15" ht="18" customHeight="1">
      <c r="A116" s="62"/>
      <c r="B116" s="60"/>
      <c r="C116" s="272" t="s">
        <v>109</v>
      </c>
      <c r="D116" s="442" t="s">
        <v>159</v>
      </c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255"/>
    </row>
    <row r="117" spans="1:15" ht="18" customHeight="1">
      <c r="A117" s="62"/>
      <c r="B117" s="60"/>
      <c r="C117" s="272" t="s">
        <v>160</v>
      </c>
      <c r="D117" s="442" t="s">
        <v>162</v>
      </c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255"/>
    </row>
    <row r="118" spans="1:15" ht="18.75" customHeight="1">
      <c r="A118" s="62"/>
      <c r="B118" s="60"/>
      <c r="C118" s="272" t="s">
        <v>161</v>
      </c>
      <c r="D118" s="442" t="s">
        <v>163</v>
      </c>
      <c r="E118" s="442"/>
      <c r="F118" s="442"/>
      <c r="G118" s="442"/>
      <c r="H118" s="442"/>
      <c r="I118" s="442"/>
      <c r="J118" s="442"/>
      <c r="K118" s="442"/>
      <c r="L118" s="442"/>
      <c r="M118" s="442"/>
      <c r="N118" s="442"/>
      <c r="O118" s="255"/>
    </row>
    <row r="119" spans="1:15" ht="18" customHeight="1">
      <c r="A119" s="62"/>
      <c r="B119" s="60"/>
      <c r="C119" s="272" t="s">
        <v>101</v>
      </c>
      <c r="D119" s="438" t="s">
        <v>164</v>
      </c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255"/>
    </row>
    <row r="120" spans="1:15" ht="18" customHeight="1">
      <c r="A120" s="62"/>
      <c r="B120" s="60"/>
      <c r="C120" s="272" t="s">
        <v>103</v>
      </c>
      <c r="D120" s="436" t="s">
        <v>165</v>
      </c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255"/>
    </row>
    <row r="121" spans="1:15" ht="18" customHeight="1">
      <c r="A121" s="62"/>
      <c r="B121" s="60"/>
      <c r="C121" s="272" t="s">
        <v>104</v>
      </c>
      <c r="D121" s="436" t="s">
        <v>166</v>
      </c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255"/>
    </row>
    <row r="122" spans="1:15" ht="18" customHeight="1">
      <c r="A122" s="62"/>
      <c r="B122" s="60"/>
      <c r="C122" s="272" t="s">
        <v>105</v>
      </c>
      <c r="D122" s="436" t="s">
        <v>167</v>
      </c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255"/>
    </row>
    <row r="123" spans="3:15" ht="21" customHeight="1">
      <c r="C123" s="272" t="s">
        <v>106</v>
      </c>
      <c r="D123" s="438" t="s">
        <v>174</v>
      </c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255"/>
    </row>
    <row r="124" spans="3:15" ht="36" customHeight="1">
      <c r="C124" s="272" t="s">
        <v>107</v>
      </c>
      <c r="D124" s="438" t="s">
        <v>169</v>
      </c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255"/>
    </row>
    <row r="125" spans="3:15" ht="36.75" customHeight="1">
      <c r="C125" s="272" t="s">
        <v>108</v>
      </c>
      <c r="D125" s="438" t="s">
        <v>170</v>
      </c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255"/>
    </row>
    <row r="126" spans="1:15" ht="15">
      <c r="A126" s="62"/>
      <c r="B126" s="60"/>
      <c r="C126" s="60"/>
      <c r="D126" s="315"/>
      <c r="E126" s="297"/>
      <c r="F126" s="297"/>
      <c r="G126" s="297"/>
      <c r="H126" s="297"/>
      <c r="I126" s="297"/>
      <c r="J126" s="297"/>
      <c r="K126" s="297"/>
      <c r="L126" s="297"/>
      <c r="M126" s="63"/>
      <c r="N126" s="63"/>
      <c r="O126" s="255"/>
    </row>
    <row r="127" spans="1:15" ht="19.5" customHeight="1">
      <c r="A127" s="62"/>
      <c r="B127" s="60"/>
      <c r="C127" s="60"/>
      <c r="D127" s="315"/>
      <c r="E127" s="307"/>
      <c r="F127" s="307"/>
      <c r="G127" s="307"/>
      <c r="H127" s="307"/>
      <c r="I127" s="307"/>
      <c r="J127" s="307"/>
      <c r="K127" s="307"/>
      <c r="L127" s="307"/>
      <c r="M127" s="307"/>
      <c r="N127" s="63"/>
      <c r="O127" s="255"/>
    </row>
    <row r="128" ht="15">
      <c r="O128" s="255"/>
    </row>
    <row r="129" ht="15">
      <c r="O129" s="255"/>
    </row>
    <row r="130" ht="15">
      <c r="O130" s="255"/>
    </row>
    <row r="131" ht="15">
      <c r="O131" s="255"/>
    </row>
    <row r="132" ht="15">
      <c r="O132" s="255"/>
    </row>
    <row r="133" ht="15">
      <c r="O133" s="255"/>
    </row>
    <row r="134" ht="15">
      <c r="O134" s="255"/>
    </row>
    <row r="135" ht="15">
      <c r="O135" s="255"/>
    </row>
    <row r="136" ht="15">
      <c r="O136" s="255"/>
    </row>
    <row r="137" ht="15">
      <c r="O137" s="255"/>
    </row>
    <row r="138" ht="15">
      <c r="O138" s="255"/>
    </row>
    <row r="139" ht="15">
      <c r="O139" s="255"/>
    </row>
    <row r="140" ht="15">
      <c r="O140" s="255"/>
    </row>
    <row r="141" ht="15">
      <c r="O141" s="255"/>
    </row>
    <row r="142" ht="15">
      <c r="O142" s="255"/>
    </row>
    <row r="143" ht="15">
      <c r="O143" s="255"/>
    </row>
    <row r="144" ht="15">
      <c r="O144" s="255"/>
    </row>
    <row r="145" ht="15">
      <c r="O145" s="255"/>
    </row>
    <row r="146" ht="15">
      <c r="O146" s="255"/>
    </row>
    <row r="147" ht="15">
      <c r="O147" s="255"/>
    </row>
    <row r="148" ht="15">
      <c r="O148" s="255"/>
    </row>
    <row r="149" ht="15">
      <c r="O149" s="255"/>
    </row>
    <row r="150" ht="15">
      <c r="O150" s="255"/>
    </row>
    <row r="151" ht="15">
      <c r="O151" s="255"/>
    </row>
    <row r="152" ht="15">
      <c r="O152" s="255"/>
    </row>
    <row r="153" ht="15">
      <c r="O153" s="255"/>
    </row>
    <row r="154" ht="15">
      <c r="O154" s="255"/>
    </row>
    <row r="155" ht="15">
      <c r="O155" s="255"/>
    </row>
    <row r="156" ht="15">
      <c r="O156" s="255"/>
    </row>
    <row r="157" ht="15">
      <c r="O157" s="255"/>
    </row>
    <row r="158" ht="15">
      <c r="O158" s="255"/>
    </row>
    <row r="159" ht="15">
      <c r="O159" s="255"/>
    </row>
    <row r="160" ht="15">
      <c r="O160" s="255"/>
    </row>
    <row r="161" ht="15">
      <c r="O161" s="255"/>
    </row>
    <row r="162" ht="15">
      <c r="O162" s="255"/>
    </row>
    <row r="163" ht="15">
      <c r="O163" s="255"/>
    </row>
    <row r="164" ht="15">
      <c r="O164" s="255"/>
    </row>
    <row r="165" ht="15">
      <c r="O165" s="255"/>
    </row>
    <row r="166" ht="15">
      <c r="O166" s="255"/>
    </row>
    <row r="167" ht="15">
      <c r="O167" s="255"/>
    </row>
    <row r="168" ht="15">
      <c r="O168" s="255"/>
    </row>
    <row r="169" ht="15">
      <c r="O169" s="255"/>
    </row>
    <row r="170" ht="15">
      <c r="O170" s="255"/>
    </row>
    <row r="171" ht="15">
      <c r="O171" s="255"/>
    </row>
    <row r="172" ht="15">
      <c r="O172" s="255"/>
    </row>
    <row r="173" ht="15">
      <c r="O173" s="255"/>
    </row>
    <row r="174" ht="15">
      <c r="O174" s="255"/>
    </row>
    <row r="175" ht="15">
      <c r="O175" s="255"/>
    </row>
    <row r="176" ht="15">
      <c r="O176" s="255"/>
    </row>
    <row r="177" ht="15">
      <c r="O177" s="255"/>
    </row>
    <row r="178" ht="15">
      <c r="O178" s="255"/>
    </row>
    <row r="179" ht="15">
      <c r="O179" s="255"/>
    </row>
    <row r="180" ht="15">
      <c r="O180" s="255"/>
    </row>
    <row r="181" ht="15">
      <c r="O181" s="255"/>
    </row>
    <row r="182" ht="15">
      <c r="O182" s="255"/>
    </row>
    <row r="183" ht="15">
      <c r="O183" s="255"/>
    </row>
    <row r="184" ht="15">
      <c r="O184" s="255"/>
    </row>
    <row r="185" ht="15">
      <c r="O185" s="255"/>
    </row>
    <row r="186" ht="15">
      <c r="O186" s="255"/>
    </row>
    <row r="187" ht="15">
      <c r="O187" s="255"/>
    </row>
    <row r="188" ht="15">
      <c r="O188" s="255"/>
    </row>
    <row r="189" ht="15">
      <c r="O189" s="255"/>
    </row>
    <row r="190" ht="15">
      <c r="O190" s="255"/>
    </row>
    <row r="191" ht="15">
      <c r="O191" s="255"/>
    </row>
    <row r="192" ht="15">
      <c r="O192" s="255"/>
    </row>
    <row r="193" ht="15">
      <c r="O193" s="255"/>
    </row>
    <row r="194" ht="15">
      <c r="O194" s="255"/>
    </row>
    <row r="195" ht="15">
      <c r="O195" s="255"/>
    </row>
    <row r="196" ht="15">
      <c r="O196" s="255"/>
    </row>
    <row r="197" ht="15">
      <c r="O197" s="255"/>
    </row>
    <row r="198" ht="15">
      <c r="O198" s="255"/>
    </row>
    <row r="199" ht="15">
      <c r="O199" s="255"/>
    </row>
    <row r="200" ht="15">
      <c r="O200" s="255"/>
    </row>
    <row r="201" ht="15">
      <c r="O201" s="255"/>
    </row>
    <row r="202" ht="15">
      <c r="O202" s="255"/>
    </row>
    <row r="203" ht="15">
      <c r="O203" s="255"/>
    </row>
    <row r="204" ht="15">
      <c r="O204" s="255"/>
    </row>
    <row r="205" ht="15">
      <c r="O205" s="255"/>
    </row>
    <row r="206" ht="15">
      <c r="O206" s="255"/>
    </row>
    <row r="207" ht="15">
      <c r="O207" s="255"/>
    </row>
    <row r="208" ht="15">
      <c r="O208" s="255"/>
    </row>
    <row r="209" ht="15">
      <c r="O209" s="255"/>
    </row>
    <row r="210" ht="15">
      <c r="O210" s="255"/>
    </row>
    <row r="211" ht="15">
      <c r="O211" s="255"/>
    </row>
    <row r="212" ht="15">
      <c r="O212" s="255"/>
    </row>
    <row r="213" ht="15">
      <c r="O213" s="255"/>
    </row>
    <row r="214" ht="15">
      <c r="O214" s="255"/>
    </row>
    <row r="215" ht="15">
      <c r="O215" s="255"/>
    </row>
    <row r="216" ht="15">
      <c r="O216" s="255"/>
    </row>
    <row r="217" ht="15">
      <c r="O217" s="255"/>
    </row>
    <row r="218" ht="15">
      <c r="O218" s="255"/>
    </row>
    <row r="219" ht="15">
      <c r="O219" s="255"/>
    </row>
    <row r="220" ht="15">
      <c r="O220" s="255"/>
    </row>
    <row r="221" ht="15">
      <c r="O221" s="255"/>
    </row>
    <row r="222" ht="15">
      <c r="O222" s="255"/>
    </row>
    <row r="223" ht="15">
      <c r="O223" s="255"/>
    </row>
    <row r="224" ht="15">
      <c r="O224" s="255"/>
    </row>
    <row r="225" ht="15">
      <c r="O225" s="255"/>
    </row>
    <row r="226" ht="15">
      <c r="O226" s="255"/>
    </row>
    <row r="227" ht="15">
      <c r="O227" s="255"/>
    </row>
    <row r="228" ht="15">
      <c r="O228" s="255"/>
    </row>
    <row r="229" ht="15">
      <c r="O229" s="255"/>
    </row>
    <row r="230" ht="15">
      <c r="O230" s="255"/>
    </row>
    <row r="231" ht="15">
      <c r="O231" s="255"/>
    </row>
    <row r="232" ht="15">
      <c r="O232" s="255"/>
    </row>
    <row r="233" ht="15">
      <c r="O233" s="255"/>
    </row>
    <row r="234" ht="15">
      <c r="O234" s="255"/>
    </row>
    <row r="235" ht="15">
      <c r="O235" s="255"/>
    </row>
    <row r="236" ht="15">
      <c r="O236" s="255"/>
    </row>
    <row r="237" ht="15">
      <c r="O237" s="255"/>
    </row>
    <row r="238" ht="15">
      <c r="O238" s="255"/>
    </row>
    <row r="239" ht="15">
      <c r="O239" s="255"/>
    </row>
    <row r="240" ht="15">
      <c r="O240" s="255"/>
    </row>
    <row r="241" ht="15">
      <c r="O241" s="255"/>
    </row>
    <row r="242" ht="15">
      <c r="O242" s="255"/>
    </row>
    <row r="243" ht="15">
      <c r="O243" s="255"/>
    </row>
    <row r="244" ht="15">
      <c r="O244" s="255"/>
    </row>
    <row r="245" ht="15">
      <c r="O245" s="255"/>
    </row>
    <row r="246" ht="15">
      <c r="O246" s="255"/>
    </row>
    <row r="247" ht="15">
      <c r="O247" s="255"/>
    </row>
    <row r="248" ht="15">
      <c r="O248" s="255"/>
    </row>
    <row r="249" ht="15">
      <c r="O249" s="255"/>
    </row>
    <row r="250" ht="15">
      <c r="O250" s="255"/>
    </row>
    <row r="251" ht="15">
      <c r="O251" s="255"/>
    </row>
    <row r="252" ht="15">
      <c r="O252" s="255"/>
    </row>
    <row r="253" ht="15">
      <c r="O253" s="255"/>
    </row>
    <row r="254" ht="15">
      <c r="O254" s="255"/>
    </row>
    <row r="255" ht="15">
      <c r="O255" s="255"/>
    </row>
    <row r="256" ht="15">
      <c r="O256" s="255"/>
    </row>
    <row r="257" ht="15">
      <c r="O257" s="255"/>
    </row>
    <row r="258" ht="15">
      <c r="O258" s="255"/>
    </row>
    <row r="259" ht="15">
      <c r="O259" s="255"/>
    </row>
    <row r="260" ht="15">
      <c r="O260" s="255"/>
    </row>
    <row r="261" ht="15">
      <c r="O261" s="255"/>
    </row>
    <row r="262" ht="15">
      <c r="O262" s="255"/>
    </row>
    <row r="263" ht="15">
      <c r="O263" s="255"/>
    </row>
    <row r="264" ht="15">
      <c r="O264" s="255"/>
    </row>
    <row r="265" ht="15">
      <c r="O265" s="255"/>
    </row>
    <row r="266" ht="15">
      <c r="O266" s="255"/>
    </row>
    <row r="267" ht="15">
      <c r="O267" s="255"/>
    </row>
    <row r="268" ht="15">
      <c r="O268" s="255"/>
    </row>
    <row r="269" ht="15">
      <c r="O269" s="255"/>
    </row>
    <row r="270" ht="15">
      <c r="O270" s="255"/>
    </row>
    <row r="271" ht="15">
      <c r="O271" s="255"/>
    </row>
    <row r="272" ht="15">
      <c r="O272" s="255"/>
    </row>
    <row r="273" ht="15">
      <c r="O273" s="255"/>
    </row>
    <row r="274" ht="15">
      <c r="O274" s="255"/>
    </row>
    <row r="275" ht="15">
      <c r="O275" s="255"/>
    </row>
    <row r="276" ht="15">
      <c r="O276" s="255"/>
    </row>
    <row r="277" ht="15">
      <c r="O277" s="255"/>
    </row>
    <row r="278" ht="15">
      <c r="O278" s="255"/>
    </row>
    <row r="279" ht="15">
      <c r="O279" s="255"/>
    </row>
  </sheetData>
  <sheetProtection/>
  <mergeCells count="122">
    <mergeCell ref="D121:N121"/>
    <mergeCell ref="D118:N118"/>
    <mergeCell ref="D119:N119"/>
    <mergeCell ref="D126:L126"/>
    <mergeCell ref="D127:M127"/>
    <mergeCell ref="D122:N122"/>
    <mergeCell ref="D123:N123"/>
    <mergeCell ref="D124:N124"/>
    <mergeCell ref="D125:N125"/>
    <mergeCell ref="H105:I105"/>
    <mergeCell ref="D114:N114"/>
    <mergeCell ref="D115:N115"/>
    <mergeCell ref="D116:N116"/>
    <mergeCell ref="H106:I106"/>
    <mergeCell ref="H107:I107"/>
    <mergeCell ref="D117:N117"/>
    <mergeCell ref="D120:N120"/>
    <mergeCell ref="A108:M108"/>
    <mergeCell ref="H109:I109"/>
    <mergeCell ref="C111:C113"/>
    <mergeCell ref="D111:N111"/>
    <mergeCell ref="D112:N112"/>
    <mergeCell ref="D113:N113"/>
    <mergeCell ref="A99:D100"/>
    <mergeCell ref="E99:E100"/>
    <mergeCell ref="F99:F100"/>
    <mergeCell ref="G99:G100"/>
    <mergeCell ref="O99:O100"/>
    <mergeCell ref="J99:J100"/>
    <mergeCell ref="K99:K100"/>
    <mergeCell ref="L99:L100"/>
    <mergeCell ref="M99:M100"/>
    <mergeCell ref="N99:N100"/>
    <mergeCell ref="L90:L91"/>
    <mergeCell ref="M90:M91"/>
    <mergeCell ref="H93:I93"/>
    <mergeCell ref="H97:I97"/>
    <mergeCell ref="H101:I101"/>
    <mergeCell ref="H102:I102"/>
    <mergeCell ref="H99:I100"/>
    <mergeCell ref="H103:I103"/>
    <mergeCell ref="N90:N91"/>
    <mergeCell ref="O90:O91"/>
    <mergeCell ref="H88:I88"/>
    <mergeCell ref="A90:D91"/>
    <mergeCell ref="E90:E91"/>
    <mergeCell ref="F90:F91"/>
    <mergeCell ref="G90:G91"/>
    <mergeCell ref="H90:I91"/>
    <mergeCell ref="J90:J91"/>
    <mergeCell ref="K90:K91"/>
    <mergeCell ref="H83:I83"/>
    <mergeCell ref="H84:I84"/>
    <mergeCell ref="H85:I86"/>
    <mergeCell ref="J85:J86"/>
    <mergeCell ref="K85:K86"/>
    <mergeCell ref="L85:L86"/>
    <mergeCell ref="A85:D86"/>
    <mergeCell ref="E85:E86"/>
    <mergeCell ref="F85:F86"/>
    <mergeCell ref="G85:G86"/>
    <mergeCell ref="N85:N86"/>
    <mergeCell ref="O85:O86"/>
    <mergeCell ref="M85:M86"/>
    <mergeCell ref="O80:O81"/>
    <mergeCell ref="H82:I82"/>
    <mergeCell ref="H80:I81"/>
    <mergeCell ref="J80:J81"/>
    <mergeCell ref="K80:K81"/>
    <mergeCell ref="L80:L81"/>
    <mergeCell ref="M80:M81"/>
    <mergeCell ref="N80:N81"/>
    <mergeCell ref="H76:I76"/>
    <mergeCell ref="H77:I77"/>
    <mergeCell ref="H78:I78"/>
    <mergeCell ref="H79:I79"/>
    <mergeCell ref="A80:D81"/>
    <mergeCell ref="E80:E81"/>
    <mergeCell ref="F80:F81"/>
    <mergeCell ref="G80:G81"/>
    <mergeCell ref="H72:I72"/>
    <mergeCell ref="H73:I73"/>
    <mergeCell ref="H74:I74"/>
    <mergeCell ref="A75:N75"/>
    <mergeCell ref="H68:I68"/>
    <mergeCell ref="H69:I69"/>
    <mergeCell ref="A70:N70"/>
    <mergeCell ref="H71:I71"/>
    <mergeCell ref="H67:I67"/>
    <mergeCell ref="H65:I66"/>
    <mergeCell ref="J65:J66"/>
    <mergeCell ref="K65:K66"/>
    <mergeCell ref="A14:D15"/>
    <mergeCell ref="M65:M66"/>
    <mergeCell ref="N65:N66"/>
    <mergeCell ref="O65:O66"/>
    <mergeCell ref="L65:L66"/>
    <mergeCell ref="H18:I18"/>
    <mergeCell ref="H19:I19"/>
    <mergeCell ref="H32:I32"/>
    <mergeCell ref="H42:I42"/>
    <mergeCell ref="A65:D66"/>
    <mergeCell ref="E65:E66"/>
    <mergeCell ref="F65:F66"/>
    <mergeCell ref="G65:G66"/>
    <mergeCell ref="E14:E15"/>
    <mergeCell ref="F14:F15"/>
    <mergeCell ref="G14:G15"/>
    <mergeCell ref="H16:I16"/>
    <mergeCell ref="H17:I17"/>
    <mergeCell ref="H14:I15"/>
    <mergeCell ref="N14:N15"/>
    <mergeCell ref="O14:O15"/>
    <mergeCell ref="K14:K15"/>
    <mergeCell ref="M14:M15"/>
    <mergeCell ref="J14:J15"/>
    <mergeCell ref="K4:M4"/>
    <mergeCell ref="A6:N6"/>
    <mergeCell ref="H9:I13"/>
    <mergeCell ref="J9:O9"/>
    <mergeCell ref="J10:L10"/>
    <mergeCell ref="O11:O13"/>
  </mergeCells>
  <printOptions/>
  <pageMargins left="0.75" right="0.75" top="1" bottom="1" header="0.5" footer="0.5"/>
  <pageSetup horizontalDpi="600" verticalDpi="600" orientation="landscape" paperSize="9" scale="57" r:id="rId1"/>
  <headerFooter alignWithMargins="0">
    <oddFooter>&amp;CStrona &amp;P z &amp;N</oddFooter>
  </headerFooter>
  <rowBreaks count="2" manualBreakCount="2">
    <brk id="45" max="255" man="1"/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94"/>
  <sheetViews>
    <sheetView view="pageBreakPreview" zoomScale="65" zoomScaleSheetLayoutView="65" zoomScalePageLayoutView="0" workbookViewId="0" topLeftCell="A65">
      <selection activeCell="D140" sqref="D140:N140"/>
    </sheetView>
  </sheetViews>
  <sheetFormatPr defaultColWidth="9.140625" defaultRowHeight="12.75"/>
  <cols>
    <col min="1" max="1" width="4.00390625" style="3" customWidth="1"/>
    <col min="2" max="2" width="6.00390625" style="2" customWidth="1"/>
    <col min="3" max="3" width="9.28125" style="2" customWidth="1"/>
    <col min="4" max="4" width="43.140625" style="4" customWidth="1"/>
    <col min="5" max="5" width="20.8515625" style="2" customWidth="1"/>
    <col min="6" max="6" width="14.00390625" style="2" customWidth="1"/>
    <col min="7" max="7" width="16.7109375" style="3" customWidth="1"/>
    <col min="8" max="8" width="14.421875" style="3" customWidth="1"/>
    <col min="9" max="9" width="4.28125" style="3" customWidth="1"/>
    <col min="10" max="10" width="14.7109375" style="5" customWidth="1"/>
    <col min="11" max="11" width="13.57421875" style="5" customWidth="1"/>
    <col min="12" max="12" width="15.8515625" style="5" customWidth="1"/>
    <col min="13" max="13" width="15.421875" style="5" customWidth="1"/>
    <col min="14" max="14" width="15.00390625" style="5" customWidth="1"/>
    <col min="15" max="15" width="15.57421875" style="5" customWidth="1"/>
    <col min="16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186</v>
      </c>
      <c r="L2" s="7"/>
    </row>
    <row r="3" spans="11:12" ht="18.75">
      <c r="K3" s="6" t="s">
        <v>80</v>
      </c>
      <c r="L3" s="7"/>
    </row>
    <row r="4" spans="11:13" ht="18.75">
      <c r="K4" s="352" t="s">
        <v>185</v>
      </c>
      <c r="L4" s="300"/>
      <c r="M4" s="300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5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7</v>
      </c>
      <c r="K9" s="326"/>
      <c r="L9" s="326"/>
      <c r="M9" s="326"/>
      <c r="N9" s="326"/>
      <c r="O9" s="327"/>
    </row>
    <row r="10" spans="1:15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248">
        <v>2009</v>
      </c>
      <c r="O10" s="274">
        <v>2010</v>
      </c>
    </row>
    <row r="11" spans="1:15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  <c r="O11" s="450"/>
    </row>
    <row r="12" spans="1:15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  <c r="O12" s="451"/>
    </row>
    <row r="13" spans="1:15" ht="15.75">
      <c r="A13" s="13"/>
      <c r="B13" s="14"/>
      <c r="C13" s="14"/>
      <c r="D13" s="15"/>
      <c r="E13" s="14" t="s">
        <v>23</v>
      </c>
      <c r="F13" s="16"/>
      <c r="G13" s="16"/>
      <c r="H13" s="303"/>
      <c r="I13" s="304"/>
      <c r="J13" s="17"/>
      <c r="K13" s="14" t="s">
        <v>24</v>
      </c>
      <c r="L13" s="14"/>
      <c r="M13" s="18"/>
      <c r="N13" s="32"/>
      <c r="O13" s="452"/>
    </row>
    <row r="14" spans="1:15" ht="33" customHeight="1">
      <c r="A14" s="378" t="s">
        <v>130</v>
      </c>
      <c r="B14" s="379"/>
      <c r="C14" s="379"/>
      <c r="D14" s="379"/>
      <c r="E14" s="382" t="s">
        <v>142</v>
      </c>
      <c r="F14" s="360" t="s">
        <v>143</v>
      </c>
      <c r="G14" s="362">
        <f>G17+G22+G27+G32+G37+G42+G47+G52+G57+G62+G67+G71+G75</f>
        <v>64450345</v>
      </c>
      <c r="H14" s="362">
        <f>H17+H22+H27+H32+H37+H42+H47+H52+H57+H62</f>
        <v>1181300</v>
      </c>
      <c r="I14" s="362"/>
      <c r="J14" s="362">
        <f>J17+J22+J27+J32+J37+J47+J52+J57+J62+J67+J71+J75</f>
        <v>1403300</v>
      </c>
      <c r="K14" s="362">
        <f>K17+K22+K27+K32+K37+K42+K47+K52+K57+K62</f>
        <v>0</v>
      </c>
      <c r="L14" s="220">
        <f>L17+L22+L27+L32+L37+L42+L47+L52+L57+L62</f>
        <v>3502000</v>
      </c>
      <c r="M14" s="362">
        <f>M17+M22+M27+M37+M42+M47+M52+M57+M62+M32+M67+M71+M75</f>
        <v>25839038</v>
      </c>
      <c r="N14" s="362">
        <f>N17+N22+N27+N37+N42+N47+N52+N57+N62+N32</f>
        <v>16234858</v>
      </c>
      <c r="O14" s="453">
        <f>O17+O22+O27+O32+O37+O42+O47+O52+O57+O62</f>
        <v>16289849</v>
      </c>
    </row>
    <row r="15" spans="1:15" ht="31.5" customHeight="1">
      <c r="A15" s="380"/>
      <c r="B15" s="381"/>
      <c r="C15" s="381"/>
      <c r="D15" s="381"/>
      <c r="E15" s="383"/>
      <c r="F15" s="361"/>
      <c r="G15" s="363"/>
      <c r="H15" s="363"/>
      <c r="I15" s="363"/>
      <c r="J15" s="363"/>
      <c r="K15" s="363"/>
      <c r="L15" s="156" t="s">
        <v>175</v>
      </c>
      <c r="M15" s="363"/>
      <c r="N15" s="363"/>
      <c r="O15" s="454"/>
    </row>
    <row r="16" spans="1:15" ht="15.75">
      <c r="A16" s="72"/>
      <c r="B16" s="50"/>
      <c r="C16" s="50"/>
      <c r="D16" s="86"/>
      <c r="E16" s="50"/>
      <c r="F16" s="50"/>
      <c r="G16" s="205"/>
      <c r="H16" s="370"/>
      <c r="I16" s="371"/>
      <c r="J16" s="208"/>
      <c r="K16" s="208"/>
      <c r="L16" s="208"/>
      <c r="M16" s="208"/>
      <c r="N16" s="208"/>
      <c r="O16" s="275"/>
    </row>
    <row r="17" spans="1:15" ht="15.75">
      <c r="A17" s="64">
        <v>1</v>
      </c>
      <c r="B17" s="52">
        <v>600</v>
      </c>
      <c r="C17" s="52">
        <v>60014</v>
      </c>
      <c r="D17" s="87" t="s">
        <v>95</v>
      </c>
      <c r="E17" s="52" t="s">
        <v>32</v>
      </c>
      <c r="F17" s="52" t="s">
        <v>53</v>
      </c>
      <c r="G17" s="210">
        <f>H17+J17+K17+L17+M17+N17+O17</f>
        <v>28212497</v>
      </c>
      <c r="H17" s="372"/>
      <c r="I17" s="373"/>
      <c r="J17" s="211">
        <v>6000</v>
      </c>
      <c r="K17" s="211"/>
      <c r="L17" s="211"/>
      <c r="M17" s="211">
        <v>5712138</v>
      </c>
      <c r="N17" s="211">
        <v>8254510</v>
      </c>
      <c r="O17" s="275">
        <v>14239849</v>
      </c>
    </row>
    <row r="18" spans="1:15" ht="15.75">
      <c r="A18" s="64"/>
      <c r="B18" s="52"/>
      <c r="C18" s="52"/>
      <c r="D18" s="87" t="s">
        <v>52</v>
      </c>
      <c r="E18" s="52" t="s">
        <v>25</v>
      </c>
      <c r="F18" s="52"/>
      <c r="G18" s="210"/>
      <c r="H18" s="374"/>
      <c r="I18" s="375"/>
      <c r="J18" s="211"/>
      <c r="K18" s="211"/>
      <c r="L18" s="247"/>
      <c r="M18" s="211"/>
      <c r="N18" s="211"/>
      <c r="O18" s="275"/>
    </row>
    <row r="19" spans="1:15" ht="15.75">
      <c r="A19" s="66"/>
      <c r="B19" s="54"/>
      <c r="C19" s="54"/>
      <c r="D19" s="89"/>
      <c r="E19" s="54"/>
      <c r="F19" s="54"/>
      <c r="G19" s="215"/>
      <c r="H19" s="376"/>
      <c r="I19" s="377"/>
      <c r="J19" s="218"/>
      <c r="K19" s="218"/>
      <c r="L19" s="218"/>
      <c r="M19" s="218"/>
      <c r="N19" s="211"/>
      <c r="O19" s="275"/>
    </row>
    <row r="20" spans="1:15" ht="15.75">
      <c r="A20" s="102"/>
      <c r="B20" s="103"/>
      <c r="C20" s="103"/>
      <c r="D20" s="104"/>
      <c r="E20" s="103"/>
      <c r="F20" s="103"/>
      <c r="G20" s="105"/>
      <c r="H20" s="105"/>
      <c r="I20" s="110"/>
      <c r="J20" s="109"/>
      <c r="K20" s="109"/>
      <c r="L20" s="109"/>
      <c r="M20" s="109"/>
      <c r="N20" s="250"/>
      <c r="O20" s="256"/>
    </row>
    <row r="21" spans="1:15" ht="15.75">
      <c r="A21" s="72"/>
      <c r="B21" s="50"/>
      <c r="C21" s="50"/>
      <c r="D21" s="86" t="s">
        <v>54</v>
      </c>
      <c r="E21" s="50"/>
      <c r="F21" s="50"/>
      <c r="G21" s="205"/>
      <c r="H21" s="206"/>
      <c r="I21" s="207"/>
      <c r="J21" s="208"/>
      <c r="K21" s="208"/>
      <c r="L21" s="208"/>
      <c r="M21" s="208"/>
      <c r="N21" s="29"/>
      <c r="O21" s="275"/>
    </row>
    <row r="22" spans="1:15" ht="15.75">
      <c r="A22" s="64">
        <v>2</v>
      </c>
      <c r="B22" s="52">
        <v>600</v>
      </c>
      <c r="C22" s="52">
        <v>60014</v>
      </c>
      <c r="D22" s="104" t="s">
        <v>100</v>
      </c>
      <c r="E22" s="52" t="s">
        <v>32</v>
      </c>
      <c r="F22" s="52" t="s">
        <v>58</v>
      </c>
      <c r="G22" s="210">
        <f>H22+J22+K22+L22+M22+N22</f>
        <v>3641000</v>
      </c>
      <c r="H22" s="213"/>
      <c r="I22" s="221"/>
      <c r="J22" s="211">
        <v>1000</v>
      </c>
      <c r="K22" s="211"/>
      <c r="L22" s="211"/>
      <c r="M22" s="211">
        <v>3640000</v>
      </c>
      <c r="N22" s="29"/>
      <c r="O22" s="275"/>
    </row>
    <row r="23" spans="1:15" ht="15.75">
      <c r="A23" s="64"/>
      <c r="B23" s="52"/>
      <c r="C23" s="52"/>
      <c r="D23" s="87" t="s">
        <v>56</v>
      </c>
      <c r="E23" s="52" t="s">
        <v>25</v>
      </c>
      <c r="F23" s="52"/>
      <c r="G23" s="210"/>
      <c r="H23" s="213"/>
      <c r="I23" s="221"/>
      <c r="J23" s="211"/>
      <c r="K23" s="211"/>
      <c r="L23" s="211"/>
      <c r="M23" s="211"/>
      <c r="N23" s="29"/>
      <c r="O23" s="275"/>
    </row>
    <row r="24" spans="1:15" ht="15.75">
      <c r="A24" s="66"/>
      <c r="B24" s="54"/>
      <c r="C24" s="54"/>
      <c r="D24" s="89" t="s">
        <v>124</v>
      </c>
      <c r="E24" s="54"/>
      <c r="F24" s="54"/>
      <c r="G24" s="58"/>
      <c r="H24" s="98"/>
      <c r="I24" s="101"/>
      <c r="J24" s="30"/>
      <c r="K24" s="30"/>
      <c r="L24" s="30"/>
      <c r="M24" s="29"/>
      <c r="N24" s="29"/>
      <c r="O24" s="275"/>
    </row>
    <row r="25" spans="1:15" ht="15.75">
      <c r="A25" s="102"/>
      <c r="B25" s="103"/>
      <c r="C25" s="103"/>
      <c r="D25" s="104"/>
      <c r="E25" s="103"/>
      <c r="F25" s="103"/>
      <c r="G25" s="105"/>
      <c r="H25" s="105"/>
      <c r="I25" s="110"/>
      <c r="J25" s="109"/>
      <c r="K25" s="109"/>
      <c r="L25" s="109"/>
      <c r="M25" s="250"/>
      <c r="N25" s="250"/>
      <c r="O25" s="256"/>
    </row>
    <row r="26" spans="1:15" ht="15.75">
      <c r="A26" s="72"/>
      <c r="B26" s="50"/>
      <c r="C26" s="50"/>
      <c r="D26" s="86"/>
      <c r="E26" s="50"/>
      <c r="F26" s="50"/>
      <c r="G26" s="205"/>
      <c r="H26" s="206"/>
      <c r="I26" s="207"/>
      <c r="J26" s="208"/>
      <c r="K26" s="208"/>
      <c r="L26" s="208"/>
      <c r="M26" s="211"/>
      <c r="N26" s="211"/>
      <c r="O26" s="275"/>
    </row>
    <row r="27" spans="1:15" ht="15.75">
      <c r="A27" s="64">
        <v>3</v>
      </c>
      <c r="B27" s="52">
        <v>600</v>
      </c>
      <c r="C27" s="52">
        <v>60014</v>
      </c>
      <c r="D27" s="87" t="s">
        <v>96</v>
      </c>
      <c r="E27" s="52" t="s">
        <v>32</v>
      </c>
      <c r="F27" s="52" t="s">
        <v>94</v>
      </c>
      <c r="G27" s="210">
        <f>J27+M27+N27</f>
        <v>1689050</v>
      </c>
      <c r="H27" s="213"/>
      <c r="I27" s="221"/>
      <c r="J27" s="211">
        <v>429050</v>
      </c>
      <c r="K27" s="211"/>
      <c r="L27" s="211"/>
      <c r="M27" s="211"/>
      <c r="N27" s="211">
        <v>1260000</v>
      </c>
      <c r="O27" s="275"/>
    </row>
    <row r="28" spans="1:15" ht="15.75">
      <c r="A28" s="64"/>
      <c r="B28" s="52"/>
      <c r="C28" s="52"/>
      <c r="D28" s="87" t="s">
        <v>60</v>
      </c>
      <c r="E28" s="52" t="s">
        <v>25</v>
      </c>
      <c r="F28" s="52"/>
      <c r="G28" s="210"/>
      <c r="H28" s="213"/>
      <c r="I28" s="221"/>
      <c r="J28" s="211"/>
      <c r="K28" s="211"/>
      <c r="L28" s="210"/>
      <c r="M28" s="211"/>
      <c r="N28" s="211"/>
      <c r="O28" s="275"/>
    </row>
    <row r="29" spans="1:15" ht="15.75">
      <c r="A29" s="66"/>
      <c r="B29" s="54"/>
      <c r="C29" s="54"/>
      <c r="D29" s="89"/>
      <c r="E29" s="54"/>
      <c r="F29" s="54"/>
      <c r="G29" s="215"/>
      <c r="H29" s="216"/>
      <c r="I29" s="217"/>
      <c r="J29" s="218"/>
      <c r="K29" s="218"/>
      <c r="L29" s="218"/>
      <c r="M29" s="211"/>
      <c r="N29" s="29"/>
      <c r="O29" s="275"/>
    </row>
    <row r="30" spans="1:15" ht="15.75">
      <c r="A30" s="102"/>
      <c r="B30" s="103"/>
      <c r="C30" s="103"/>
      <c r="D30" s="104"/>
      <c r="E30" s="103"/>
      <c r="F30" s="103"/>
      <c r="G30" s="105"/>
      <c r="H30" s="105"/>
      <c r="I30" s="110"/>
      <c r="J30" s="109"/>
      <c r="K30" s="109"/>
      <c r="L30" s="109"/>
      <c r="M30" s="250"/>
      <c r="N30" s="250"/>
      <c r="O30" s="256"/>
    </row>
    <row r="31" spans="1:15" ht="15.75">
      <c r="A31" s="72"/>
      <c r="B31" s="50"/>
      <c r="C31" s="50"/>
      <c r="D31" s="86"/>
      <c r="E31" s="50"/>
      <c r="F31" s="50"/>
      <c r="G31" s="205"/>
      <c r="H31" s="206"/>
      <c r="I31" s="207"/>
      <c r="J31" s="208"/>
      <c r="K31" s="208"/>
      <c r="L31" s="208"/>
      <c r="M31" s="211"/>
      <c r="N31" s="29"/>
      <c r="O31" s="275"/>
    </row>
    <row r="32" spans="1:15" ht="15.75">
      <c r="A32" s="64">
        <v>4</v>
      </c>
      <c r="B32" s="52">
        <v>600</v>
      </c>
      <c r="C32" s="52">
        <v>60014</v>
      </c>
      <c r="D32" s="87" t="s">
        <v>61</v>
      </c>
      <c r="E32" s="52" t="s">
        <v>26</v>
      </c>
      <c r="F32" s="52" t="s">
        <v>94</v>
      </c>
      <c r="G32" s="210">
        <f>J32+M32+N32</f>
        <v>4240348</v>
      </c>
      <c r="H32" s="374"/>
      <c r="I32" s="431"/>
      <c r="J32" s="211">
        <v>10000</v>
      </c>
      <c r="K32" s="211"/>
      <c r="L32" s="211"/>
      <c r="N32" s="211">
        <v>4230348</v>
      </c>
      <c r="O32" s="275"/>
    </row>
    <row r="33" spans="1:15" ht="15.75">
      <c r="A33" s="64"/>
      <c r="B33" s="52"/>
      <c r="C33" s="52"/>
      <c r="D33" s="87" t="s">
        <v>63</v>
      </c>
      <c r="E33" s="52" t="s">
        <v>27</v>
      </c>
      <c r="F33" s="52"/>
      <c r="G33" s="210"/>
      <c r="H33" s="213"/>
      <c r="I33" s="221"/>
      <c r="J33" s="211"/>
      <c r="K33" s="211"/>
      <c r="L33" s="211"/>
      <c r="M33" s="211"/>
      <c r="N33" s="29"/>
      <c r="O33" s="242"/>
    </row>
    <row r="34" spans="1:15" ht="15.75">
      <c r="A34" s="66"/>
      <c r="B34" s="54"/>
      <c r="C34" s="54"/>
      <c r="D34" s="89" t="s">
        <v>62</v>
      </c>
      <c r="E34" s="54" t="s">
        <v>126</v>
      </c>
      <c r="F34" s="54"/>
      <c r="G34" s="58"/>
      <c r="H34" s="98"/>
      <c r="I34" s="101"/>
      <c r="J34" s="30"/>
      <c r="K34" s="30"/>
      <c r="L34" s="30"/>
      <c r="M34" s="30"/>
      <c r="N34" s="29"/>
      <c r="O34" s="242"/>
    </row>
    <row r="35" spans="1:15" ht="15.75">
      <c r="A35" s="102"/>
      <c r="B35" s="103"/>
      <c r="C35" s="103"/>
      <c r="D35" s="104"/>
      <c r="E35" s="103"/>
      <c r="F35" s="103"/>
      <c r="G35" s="105"/>
      <c r="H35" s="105"/>
      <c r="I35" s="110"/>
      <c r="J35" s="109"/>
      <c r="K35" s="109"/>
      <c r="L35" s="109"/>
      <c r="M35" s="109"/>
      <c r="N35" s="250"/>
      <c r="O35" s="258"/>
    </row>
    <row r="36" spans="1:15" ht="15.75">
      <c r="A36" s="72"/>
      <c r="B36" s="50"/>
      <c r="C36" s="50"/>
      <c r="D36" s="86"/>
      <c r="E36" s="50"/>
      <c r="F36" s="50"/>
      <c r="G36" s="205"/>
      <c r="H36" s="206"/>
      <c r="I36" s="207"/>
      <c r="J36" s="208"/>
      <c r="K36" s="208"/>
      <c r="L36" s="208"/>
      <c r="M36" s="208"/>
      <c r="N36" s="29"/>
      <c r="O36" s="242"/>
    </row>
    <row r="37" spans="1:15" ht="15.75">
      <c r="A37" s="64">
        <v>5</v>
      </c>
      <c r="B37" s="52">
        <v>600</v>
      </c>
      <c r="C37" s="52">
        <v>60014</v>
      </c>
      <c r="D37" s="87" t="s">
        <v>99</v>
      </c>
      <c r="E37" s="52" t="s">
        <v>32</v>
      </c>
      <c r="F37" s="52" t="s">
        <v>58</v>
      </c>
      <c r="G37" s="210">
        <f>J37+M37+N37+O37</f>
        <v>400000</v>
      </c>
      <c r="H37" s="213"/>
      <c r="I37" s="221"/>
      <c r="J37" s="211">
        <v>12800</v>
      </c>
      <c r="K37" s="211"/>
      <c r="L37" s="211"/>
      <c r="M37" s="211">
        <v>387200</v>
      </c>
      <c r="N37" s="29"/>
      <c r="O37" s="242"/>
    </row>
    <row r="38" spans="1:15" ht="15.75">
      <c r="A38" s="64"/>
      <c r="B38" s="52"/>
      <c r="C38" s="52"/>
      <c r="D38" s="87" t="s">
        <v>66</v>
      </c>
      <c r="E38" s="52" t="s">
        <v>25</v>
      </c>
      <c r="F38" s="52"/>
      <c r="G38" s="210"/>
      <c r="H38" s="213"/>
      <c r="I38" s="221"/>
      <c r="J38" s="211"/>
      <c r="K38" s="211"/>
      <c r="L38" s="211"/>
      <c r="M38" s="211"/>
      <c r="N38" s="29"/>
      <c r="O38" s="242"/>
    </row>
    <row r="39" spans="1:15" ht="15.75">
      <c r="A39" s="66"/>
      <c r="B39" s="54"/>
      <c r="C39" s="54"/>
      <c r="D39" s="89"/>
      <c r="E39" s="54"/>
      <c r="F39" s="54"/>
      <c r="G39" s="215"/>
      <c r="H39" s="216"/>
      <c r="I39" s="217"/>
      <c r="J39" s="218"/>
      <c r="K39" s="218"/>
      <c r="L39" s="218"/>
      <c r="M39" s="218"/>
      <c r="N39" s="29"/>
      <c r="O39" s="242"/>
    </row>
    <row r="40" spans="1:15" ht="15.75">
      <c r="A40" s="186"/>
      <c r="B40" s="187"/>
      <c r="C40" s="187"/>
      <c r="D40" s="188"/>
      <c r="E40" s="187"/>
      <c r="F40" s="187"/>
      <c r="G40" s="189"/>
      <c r="H40" s="189"/>
      <c r="I40" s="190"/>
      <c r="J40" s="191"/>
      <c r="K40" s="191"/>
      <c r="L40" s="191"/>
      <c r="M40" s="191"/>
      <c r="N40" s="251"/>
      <c r="O40" s="258"/>
    </row>
    <row r="41" spans="1:15" ht="15.75">
      <c r="A41" s="157"/>
      <c r="B41" s="158"/>
      <c r="C41" s="158"/>
      <c r="D41" s="159"/>
      <c r="E41" s="158"/>
      <c r="F41" s="158"/>
      <c r="G41" s="223"/>
      <c r="H41" s="224"/>
      <c r="I41" s="225"/>
      <c r="J41" s="226"/>
      <c r="K41" s="226"/>
      <c r="L41" s="226"/>
      <c r="M41" s="226"/>
      <c r="N41" s="167"/>
      <c r="O41" s="242"/>
    </row>
    <row r="42" spans="1:15" ht="15.75">
      <c r="A42" s="164">
        <v>6</v>
      </c>
      <c r="B42" s="165">
        <v>600</v>
      </c>
      <c r="C42" s="165">
        <v>60014</v>
      </c>
      <c r="D42" s="166" t="s">
        <v>67</v>
      </c>
      <c r="E42" s="165" t="s">
        <v>32</v>
      </c>
      <c r="F42" s="165" t="s">
        <v>68</v>
      </c>
      <c r="G42" s="227">
        <f>H42+L42+M42</f>
        <v>6298700</v>
      </c>
      <c r="H42" s="364">
        <v>1181300</v>
      </c>
      <c r="I42" s="365"/>
      <c r="J42" s="230"/>
      <c r="K42" s="230"/>
      <c r="L42" s="230">
        <v>1027700</v>
      </c>
      <c r="M42" s="230">
        <v>4089700</v>
      </c>
      <c r="N42" s="167"/>
      <c r="O42" s="242"/>
    </row>
    <row r="43" spans="1:15" ht="15.75">
      <c r="A43" s="164"/>
      <c r="B43" s="165"/>
      <c r="C43" s="165"/>
      <c r="D43" s="166" t="s">
        <v>75</v>
      </c>
      <c r="E43" s="165" t="s">
        <v>25</v>
      </c>
      <c r="F43" s="165"/>
      <c r="G43" s="168"/>
      <c r="H43" s="169"/>
      <c r="I43" s="170"/>
      <c r="J43" s="167"/>
      <c r="K43" s="167"/>
      <c r="L43" s="168" t="s">
        <v>123</v>
      </c>
      <c r="M43" s="167"/>
      <c r="N43" s="167"/>
      <c r="O43" s="242"/>
    </row>
    <row r="44" spans="1:15" ht="15.75">
      <c r="A44" s="172"/>
      <c r="B44" s="173"/>
      <c r="C44" s="173"/>
      <c r="D44" s="174"/>
      <c r="E44" s="173"/>
      <c r="F44" s="173"/>
      <c r="G44" s="175"/>
      <c r="H44" s="176"/>
      <c r="I44" s="177"/>
      <c r="J44" s="178"/>
      <c r="K44" s="178"/>
      <c r="L44" s="234">
        <v>227700</v>
      </c>
      <c r="M44" s="178"/>
      <c r="N44" s="167"/>
      <c r="O44" s="242"/>
    </row>
    <row r="45" spans="1:15" ht="15.75">
      <c r="A45" s="186"/>
      <c r="B45" s="187"/>
      <c r="C45" s="187"/>
      <c r="D45" s="188"/>
      <c r="E45" s="187"/>
      <c r="F45" s="187"/>
      <c r="G45" s="189"/>
      <c r="H45" s="189"/>
      <c r="I45" s="190"/>
      <c r="J45" s="191"/>
      <c r="K45" s="191"/>
      <c r="L45" s="191"/>
      <c r="M45" s="191"/>
      <c r="N45" s="251"/>
      <c r="O45" s="258"/>
    </row>
    <row r="46" spans="1:15" ht="15.75">
      <c r="A46" s="193"/>
      <c r="B46" s="158"/>
      <c r="C46" s="158"/>
      <c r="D46" s="194" t="s">
        <v>136</v>
      </c>
      <c r="E46" s="158"/>
      <c r="F46" s="158"/>
      <c r="G46" s="160"/>
      <c r="H46" s="161"/>
      <c r="I46" s="162"/>
      <c r="J46" s="163"/>
      <c r="K46" s="163"/>
      <c r="L46" s="163"/>
      <c r="M46" s="163"/>
      <c r="N46" s="230"/>
      <c r="O46" s="242"/>
    </row>
    <row r="47" spans="1:15" ht="15.75">
      <c r="A47" s="195">
        <v>7</v>
      </c>
      <c r="B47" s="165">
        <v>600</v>
      </c>
      <c r="C47" s="165">
        <v>60014</v>
      </c>
      <c r="D47" s="194" t="s">
        <v>137</v>
      </c>
      <c r="E47" s="165" t="s">
        <v>32</v>
      </c>
      <c r="F47" s="165" t="s">
        <v>94</v>
      </c>
      <c r="G47" s="227">
        <f>J47+L47+M47+N47</f>
        <v>3596300</v>
      </c>
      <c r="H47" s="228"/>
      <c r="I47" s="229"/>
      <c r="J47" s="230">
        <v>110000</v>
      </c>
      <c r="K47" s="230"/>
      <c r="L47" s="230">
        <v>996300</v>
      </c>
      <c r="M47" s="230"/>
      <c r="N47" s="230">
        <v>2490000</v>
      </c>
      <c r="O47" s="242"/>
    </row>
    <row r="48" spans="1:15" ht="15.75">
      <c r="A48" s="195"/>
      <c r="B48" s="165"/>
      <c r="C48" s="165"/>
      <c r="D48" s="194" t="s">
        <v>138</v>
      </c>
      <c r="E48" s="165" t="s">
        <v>25</v>
      </c>
      <c r="F48" s="165"/>
      <c r="G48" s="168"/>
      <c r="H48" s="169"/>
      <c r="I48" s="170"/>
      <c r="J48" s="167"/>
      <c r="K48" s="167"/>
      <c r="L48" s="167" t="s">
        <v>123</v>
      </c>
      <c r="M48" s="167"/>
      <c r="N48" s="230"/>
      <c r="O48" s="242"/>
    </row>
    <row r="49" spans="1:15" ht="15.75">
      <c r="A49" s="196"/>
      <c r="B49" s="173"/>
      <c r="C49" s="173"/>
      <c r="D49" s="197"/>
      <c r="E49" s="173"/>
      <c r="F49" s="173"/>
      <c r="G49" s="175"/>
      <c r="H49" s="176"/>
      <c r="I49" s="177"/>
      <c r="J49" s="178"/>
      <c r="K49" s="178"/>
      <c r="L49" s="234">
        <v>796300</v>
      </c>
      <c r="M49" s="178"/>
      <c r="N49" s="230"/>
      <c r="O49" s="242"/>
    </row>
    <row r="50" spans="1:15" ht="15.75">
      <c r="A50" s="186"/>
      <c r="B50" s="187"/>
      <c r="C50" s="187"/>
      <c r="D50" s="198"/>
      <c r="E50" s="187"/>
      <c r="F50" s="187"/>
      <c r="G50" s="189"/>
      <c r="H50" s="189"/>
      <c r="I50" s="190"/>
      <c r="J50" s="191"/>
      <c r="K50" s="191"/>
      <c r="L50" s="191"/>
      <c r="M50" s="191"/>
      <c r="N50" s="251"/>
      <c r="O50" s="258"/>
    </row>
    <row r="51" spans="1:15" ht="15.75">
      <c r="A51" s="157"/>
      <c r="B51" s="158"/>
      <c r="C51" s="158"/>
      <c r="D51" s="199" t="s">
        <v>97</v>
      </c>
      <c r="E51" s="158"/>
      <c r="F51" s="158"/>
      <c r="G51" s="160"/>
      <c r="H51" s="161"/>
      <c r="I51" s="162"/>
      <c r="J51" s="163"/>
      <c r="K51" s="163"/>
      <c r="L51" s="163"/>
      <c r="M51" s="163"/>
      <c r="N51" s="167"/>
      <c r="O51" s="242"/>
    </row>
    <row r="52" spans="1:15" ht="15.75">
      <c r="A52" s="164">
        <v>8</v>
      </c>
      <c r="B52" s="165">
        <v>600</v>
      </c>
      <c r="C52" s="165">
        <v>60014</v>
      </c>
      <c r="D52" s="194" t="s">
        <v>88</v>
      </c>
      <c r="E52" s="165" t="s">
        <v>32</v>
      </c>
      <c r="F52" s="165" t="s">
        <v>58</v>
      </c>
      <c r="G52" s="227">
        <f>J52+L52+M52</f>
        <v>1772855</v>
      </c>
      <c r="H52" s="228"/>
      <c r="I52" s="229"/>
      <c r="J52" s="230">
        <v>100855</v>
      </c>
      <c r="K52" s="230"/>
      <c r="L52" s="230">
        <v>372000</v>
      </c>
      <c r="M52" s="230">
        <v>1300000</v>
      </c>
      <c r="N52" s="167"/>
      <c r="O52" s="242"/>
    </row>
    <row r="53" spans="1:15" ht="15.75">
      <c r="A53" s="164"/>
      <c r="B53" s="165"/>
      <c r="C53" s="165"/>
      <c r="D53" s="194" t="s">
        <v>98</v>
      </c>
      <c r="E53" s="165" t="s">
        <v>25</v>
      </c>
      <c r="F53" s="165"/>
      <c r="G53" s="168"/>
      <c r="H53" s="169"/>
      <c r="I53" s="170"/>
      <c r="J53" s="167"/>
      <c r="K53" s="167"/>
      <c r="L53" s="168" t="s">
        <v>145</v>
      </c>
      <c r="M53" s="167"/>
      <c r="N53" s="167"/>
      <c r="O53" s="242"/>
    </row>
    <row r="54" spans="1:15" ht="15.75">
      <c r="A54" s="172"/>
      <c r="B54" s="173"/>
      <c r="C54" s="173"/>
      <c r="D54" s="197"/>
      <c r="E54" s="173"/>
      <c r="F54" s="173"/>
      <c r="G54" s="175"/>
      <c r="H54" s="176"/>
      <c r="I54" s="177"/>
      <c r="J54" s="178"/>
      <c r="K54" s="178"/>
      <c r="L54" s="234">
        <v>372000</v>
      </c>
      <c r="M54" s="178"/>
      <c r="N54" s="167"/>
      <c r="O54" s="242"/>
    </row>
    <row r="55" spans="1:15" ht="15.75">
      <c r="A55" s="186"/>
      <c r="B55" s="187"/>
      <c r="C55" s="187"/>
      <c r="D55" s="198"/>
      <c r="E55" s="187"/>
      <c r="F55" s="187"/>
      <c r="G55" s="189"/>
      <c r="H55" s="189"/>
      <c r="I55" s="190"/>
      <c r="J55" s="191"/>
      <c r="K55" s="191"/>
      <c r="L55" s="191"/>
      <c r="M55" s="191"/>
      <c r="N55" s="251"/>
      <c r="O55" s="258"/>
    </row>
    <row r="56" spans="1:15" ht="15.75">
      <c r="A56" s="157"/>
      <c r="B56" s="158"/>
      <c r="C56" s="158"/>
      <c r="D56" s="194" t="s">
        <v>89</v>
      </c>
      <c r="E56" s="158"/>
      <c r="F56" s="158"/>
      <c r="G56" s="223"/>
      <c r="H56" s="224"/>
      <c r="I56" s="225"/>
      <c r="J56" s="226"/>
      <c r="K56" s="226"/>
      <c r="L56" s="226"/>
      <c r="M56" s="226"/>
      <c r="N56" s="230"/>
      <c r="O56" s="242"/>
    </row>
    <row r="57" spans="1:15" ht="15.75">
      <c r="A57" s="164">
        <v>9</v>
      </c>
      <c r="B57" s="165">
        <v>600</v>
      </c>
      <c r="C57" s="165">
        <v>60014</v>
      </c>
      <c r="D57" s="194" t="s">
        <v>91</v>
      </c>
      <c r="E57" s="165" t="s">
        <v>32</v>
      </c>
      <c r="F57" s="165" t="s">
        <v>53</v>
      </c>
      <c r="G57" s="227">
        <f>J57+L57+M57+N57+O57</f>
        <v>3338350</v>
      </c>
      <c r="H57" s="228"/>
      <c r="I57" s="229"/>
      <c r="J57" s="230">
        <v>630450</v>
      </c>
      <c r="K57" s="230"/>
      <c r="L57" s="230">
        <v>657900</v>
      </c>
      <c r="M57" s="230"/>
      <c r="N57" s="230"/>
      <c r="O57" s="242">
        <v>2050000</v>
      </c>
    </row>
    <row r="58" spans="1:15" ht="15.75">
      <c r="A58" s="164"/>
      <c r="B58" s="165"/>
      <c r="C58" s="165"/>
      <c r="D58" s="194" t="s">
        <v>90</v>
      </c>
      <c r="E58" s="165" t="s">
        <v>25</v>
      </c>
      <c r="F58" s="165"/>
      <c r="G58" s="227"/>
      <c r="H58" s="228"/>
      <c r="I58" s="229"/>
      <c r="J58" s="230"/>
      <c r="K58" s="230"/>
      <c r="L58" s="227" t="s">
        <v>122</v>
      </c>
      <c r="M58" s="230"/>
      <c r="N58" s="230"/>
      <c r="O58" s="242"/>
    </row>
    <row r="59" spans="1:15" ht="15.75">
      <c r="A59" s="172"/>
      <c r="B59" s="173"/>
      <c r="C59" s="173"/>
      <c r="D59" s="200"/>
      <c r="E59" s="173"/>
      <c r="F59" s="173"/>
      <c r="G59" s="231"/>
      <c r="H59" s="232"/>
      <c r="I59" s="233"/>
      <c r="J59" s="234"/>
      <c r="K59" s="234"/>
      <c r="L59" s="234">
        <v>497900</v>
      </c>
      <c r="M59" s="234"/>
      <c r="N59" s="167"/>
      <c r="O59" s="242"/>
    </row>
    <row r="60" spans="1:15" ht="15.75">
      <c r="A60" s="186"/>
      <c r="B60" s="187"/>
      <c r="C60" s="187"/>
      <c r="D60" s="201"/>
      <c r="E60" s="187"/>
      <c r="F60" s="187"/>
      <c r="G60" s="189"/>
      <c r="H60" s="189"/>
      <c r="I60" s="190"/>
      <c r="J60" s="191"/>
      <c r="K60" s="191"/>
      <c r="L60" s="191"/>
      <c r="M60" s="191"/>
      <c r="N60" s="251"/>
      <c r="O60" s="258"/>
    </row>
    <row r="61" spans="1:15" ht="15.75">
      <c r="A61" s="157"/>
      <c r="B61" s="158"/>
      <c r="C61" s="158"/>
      <c r="D61" s="199"/>
      <c r="E61" s="158"/>
      <c r="F61" s="158"/>
      <c r="G61" s="223"/>
      <c r="H61" s="224"/>
      <c r="I61" s="225"/>
      <c r="J61" s="226"/>
      <c r="K61" s="226"/>
      <c r="L61" s="226"/>
      <c r="M61" s="226"/>
      <c r="N61" s="230"/>
      <c r="O61" s="242"/>
    </row>
    <row r="62" spans="1:15" ht="15.75">
      <c r="A62" s="164">
        <v>10</v>
      </c>
      <c r="B62" s="165">
        <v>600</v>
      </c>
      <c r="C62" s="165">
        <v>60014</v>
      </c>
      <c r="D62" s="194" t="s">
        <v>92</v>
      </c>
      <c r="E62" s="165" t="s">
        <v>32</v>
      </c>
      <c r="F62" s="165" t="s">
        <v>58</v>
      </c>
      <c r="G62" s="227">
        <f>H62+J62+L62+M62+N62+O62</f>
        <v>2949245</v>
      </c>
      <c r="H62" s="228"/>
      <c r="I62" s="229"/>
      <c r="J62" s="230">
        <v>1145</v>
      </c>
      <c r="K62" s="230"/>
      <c r="L62" s="230">
        <v>448100</v>
      </c>
      <c r="M62" s="230">
        <v>2500000</v>
      </c>
      <c r="N62" s="230"/>
      <c r="O62" s="242"/>
    </row>
    <row r="63" spans="1:15" ht="15.75">
      <c r="A63" s="164"/>
      <c r="B63" s="165"/>
      <c r="C63" s="165"/>
      <c r="D63" s="194" t="s">
        <v>93</v>
      </c>
      <c r="E63" s="165" t="s">
        <v>25</v>
      </c>
      <c r="F63" s="165"/>
      <c r="G63" s="227"/>
      <c r="H63" s="228"/>
      <c r="I63" s="229"/>
      <c r="J63" s="230"/>
      <c r="K63" s="230"/>
      <c r="L63" s="227" t="s">
        <v>122</v>
      </c>
      <c r="M63" s="230"/>
      <c r="N63" s="230"/>
      <c r="O63" s="242"/>
    </row>
    <row r="64" spans="1:15" ht="15.75">
      <c r="A64" s="172"/>
      <c r="B64" s="173"/>
      <c r="C64" s="173"/>
      <c r="D64" s="197"/>
      <c r="E64" s="173"/>
      <c r="F64" s="173"/>
      <c r="G64" s="175"/>
      <c r="H64" s="176"/>
      <c r="I64" s="177"/>
      <c r="J64" s="178"/>
      <c r="K64" s="178"/>
      <c r="L64" s="234">
        <v>448100</v>
      </c>
      <c r="M64" s="178"/>
      <c r="N64" s="178"/>
      <c r="O64" s="234"/>
    </row>
    <row r="65" spans="1:15" ht="15.75">
      <c r="A65" s="281"/>
      <c r="B65" s="180"/>
      <c r="C65" s="180"/>
      <c r="D65" s="282"/>
      <c r="E65" s="165"/>
      <c r="F65" s="165"/>
      <c r="G65" s="168"/>
      <c r="H65" s="169"/>
      <c r="I65" s="170"/>
      <c r="J65" s="167"/>
      <c r="K65" s="167"/>
      <c r="L65" s="230"/>
      <c r="M65" s="167"/>
      <c r="N65" s="167"/>
      <c r="O65" s="242"/>
    </row>
    <row r="66" spans="1:15" ht="15.75">
      <c r="A66" s="157"/>
      <c r="B66" s="158"/>
      <c r="C66" s="158"/>
      <c r="D66" s="199" t="s">
        <v>184</v>
      </c>
      <c r="E66" s="158" t="s">
        <v>179</v>
      </c>
      <c r="F66" s="158"/>
      <c r="G66" s="223"/>
      <c r="H66" s="161"/>
      <c r="I66" s="162"/>
      <c r="J66" s="226"/>
      <c r="K66" s="226"/>
      <c r="L66" s="226"/>
      <c r="M66" s="226"/>
      <c r="N66" s="226"/>
      <c r="O66" s="226"/>
    </row>
    <row r="67" spans="1:15" ht="15.75">
      <c r="A67" s="164">
        <v>11</v>
      </c>
      <c r="B67" s="165">
        <v>600</v>
      </c>
      <c r="C67" s="165">
        <v>60014</v>
      </c>
      <c r="D67" s="194" t="s">
        <v>119</v>
      </c>
      <c r="E67" s="165" t="s">
        <v>25</v>
      </c>
      <c r="F67" s="165" t="s">
        <v>58</v>
      </c>
      <c r="G67" s="227">
        <f>J67+M67</f>
        <v>910000</v>
      </c>
      <c r="H67" s="169"/>
      <c r="I67" s="170"/>
      <c r="J67" s="230">
        <v>100000</v>
      </c>
      <c r="K67" s="230"/>
      <c r="L67" s="230"/>
      <c r="M67" s="230">
        <v>810000</v>
      </c>
      <c r="N67" s="230"/>
      <c r="O67" s="230"/>
    </row>
    <row r="68" spans="1:15" ht="15.75">
      <c r="A68" s="172"/>
      <c r="B68" s="173"/>
      <c r="C68" s="173"/>
      <c r="D68" s="197"/>
      <c r="E68" s="173"/>
      <c r="F68" s="173"/>
      <c r="G68" s="175"/>
      <c r="H68" s="176"/>
      <c r="I68" s="177"/>
      <c r="J68" s="234"/>
      <c r="K68" s="234"/>
      <c r="L68" s="234"/>
      <c r="M68" s="234"/>
      <c r="N68" s="234"/>
      <c r="O68" s="234"/>
    </row>
    <row r="69" spans="1:15" ht="15.75">
      <c r="A69" s="281"/>
      <c r="B69" s="180"/>
      <c r="C69" s="180"/>
      <c r="D69" s="282"/>
      <c r="E69" s="165"/>
      <c r="F69" s="165"/>
      <c r="G69" s="168"/>
      <c r="H69" s="169"/>
      <c r="I69" s="170"/>
      <c r="J69" s="230"/>
      <c r="K69" s="230"/>
      <c r="L69" s="230"/>
      <c r="M69" s="230"/>
      <c r="N69" s="230"/>
      <c r="O69" s="230"/>
    </row>
    <row r="70" spans="1:15" ht="15.75">
      <c r="A70" s="157"/>
      <c r="B70" s="158"/>
      <c r="C70" s="158"/>
      <c r="D70" s="283" t="s">
        <v>180</v>
      </c>
      <c r="E70" s="158" t="s">
        <v>179</v>
      </c>
      <c r="F70" s="158"/>
      <c r="G70" s="223"/>
      <c r="H70" s="161"/>
      <c r="I70" s="162"/>
      <c r="J70" s="226"/>
      <c r="K70" s="226"/>
      <c r="L70" s="226"/>
      <c r="M70" s="226"/>
      <c r="N70" s="226"/>
      <c r="O70" s="226"/>
    </row>
    <row r="71" spans="1:15" ht="15.75">
      <c r="A71" s="164">
        <v>12</v>
      </c>
      <c r="B71" s="165">
        <v>600</v>
      </c>
      <c r="C71" s="165">
        <v>60014</v>
      </c>
      <c r="D71" s="284" t="s">
        <v>181</v>
      </c>
      <c r="E71" s="165" t="s">
        <v>25</v>
      </c>
      <c r="F71" s="165" t="s">
        <v>58</v>
      </c>
      <c r="G71" s="227">
        <f>J71+M71</f>
        <v>3701000</v>
      </c>
      <c r="H71" s="169"/>
      <c r="I71" s="170"/>
      <c r="J71" s="230">
        <v>1000</v>
      </c>
      <c r="K71" s="230"/>
      <c r="L71" s="230"/>
      <c r="M71" s="230">
        <v>3700000</v>
      </c>
      <c r="N71" s="230"/>
      <c r="O71" s="230"/>
    </row>
    <row r="72" spans="1:15" ht="15.75">
      <c r="A72" s="172"/>
      <c r="B72" s="173"/>
      <c r="C72" s="173"/>
      <c r="D72" s="197" t="s">
        <v>183</v>
      </c>
      <c r="E72" s="173"/>
      <c r="F72" s="173"/>
      <c r="G72" s="175"/>
      <c r="H72" s="176"/>
      <c r="I72" s="177"/>
      <c r="J72" s="234"/>
      <c r="K72" s="234"/>
      <c r="L72" s="234"/>
      <c r="M72" s="234"/>
      <c r="N72" s="234"/>
      <c r="O72" s="234"/>
    </row>
    <row r="73" spans="1:15" ht="15.75">
      <c r="A73" s="281"/>
      <c r="B73" s="180"/>
      <c r="C73" s="180"/>
      <c r="D73" s="282"/>
      <c r="E73" s="165"/>
      <c r="F73" s="165"/>
      <c r="G73" s="168"/>
      <c r="H73" s="169"/>
      <c r="I73" s="170"/>
      <c r="J73" s="230"/>
      <c r="K73" s="230"/>
      <c r="L73" s="230"/>
      <c r="M73" s="230"/>
      <c r="N73" s="230"/>
      <c r="O73" s="230"/>
    </row>
    <row r="74" spans="1:15" ht="15.75">
      <c r="A74" s="157"/>
      <c r="B74" s="158"/>
      <c r="C74" s="158"/>
      <c r="D74" s="283" t="s">
        <v>180</v>
      </c>
      <c r="E74" s="158" t="s">
        <v>179</v>
      </c>
      <c r="F74" s="158"/>
      <c r="G74" s="223"/>
      <c r="H74" s="161"/>
      <c r="I74" s="162"/>
      <c r="J74" s="226"/>
      <c r="K74" s="226"/>
      <c r="L74" s="226"/>
      <c r="M74" s="226"/>
      <c r="N74" s="226"/>
      <c r="O74" s="226"/>
    </row>
    <row r="75" spans="1:15" ht="15.75">
      <c r="A75" s="164">
        <v>13</v>
      </c>
      <c r="B75" s="165">
        <v>600</v>
      </c>
      <c r="C75" s="165">
        <v>60014</v>
      </c>
      <c r="D75" s="284" t="s">
        <v>181</v>
      </c>
      <c r="E75" s="165" t="s">
        <v>25</v>
      </c>
      <c r="F75" s="165" t="s">
        <v>58</v>
      </c>
      <c r="G75" s="227">
        <f>J75+M75</f>
        <v>3701000</v>
      </c>
      <c r="H75" s="169"/>
      <c r="I75" s="170"/>
      <c r="J75" s="230">
        <v>1000</v>
      </c>
      <c r="K75" s="230"/>
      <c r="L75" s="230"/>
      <c r="M75" s="230">
        <v>3700000</v>
      </c>
      <c r="N75" s="230"/>
      <c r="O75" s="230"/>
    </row>
    <row r="76" spans="1:15" ht="15.75">
      <c r="A76" s="172"/>
      <c r="B76" s="173"/>
      <c r="C76" s="173"/>
      <c r="D76" s="197" t="s">
        <v>182</v>
      </c>
      <c r="E76" s="173"/>
      <c r="F76" s="173"/>
      <c r="G76" s="175"/>
      <c r="H76" s="176"/>
      <c r="I76" s="177"/>
      <c r="J76" s="234"/>
      <c r="K76" s="234"/>
      <c r="L76" s="234"/>
      <c r="M76" s="234"/>
      <c r="N76" s="234"/>
      <c r="O76" s="234"/>
    </row>
    <row r="77" spans="1:15" ht="15.75">
      <c r="A77" s="281"/>
      <c r="B77" s="180"/>
      <c r="C77" s="180"/>
      <c r="D77" s="282"/>
      <c r="E77" s="165"/>
      <c r="F77" s="165"/>
      <c r="G77" s="168"/>
      <c r="H77" s="169"/>
      <c r="I77" s="170"/>
      <c r="J77" s="230"/>
      <c r="K77" s="230"/>
      <c r="L77" s="230"/>
      <c r="M77" s="230"/>
      <c r="N77" s="230"/>
      <c r="O77" s="230"/>
    </row>
    <row r="78" spans="1:15" ht="17.25" customHeight="1">
      <c r="A78" s="387" t="s">
        <v>131</v>
      </c>
      <c r="B78" s="388"/>
      <c r="C78" s="388"/>
      <c r="D78" s="388"/>
      <c r="E78" s="391" t="s">
        <v>144</v>
      </c>
      <c r="F78" s="393" t="s">
        <v>64</v>
      </c>
      <c r="G78" s="385">
        <f>G80+G85+G90</f>
        <v>3900000</v>
      </c>
      <c r="H78" s="366">
        <f>H80+H85+H90</f>
        <v>50219</v>
      </c>
      <c r="I78" s="367"/>
      <c r="J78" s="385">
        <f>J80+J85+J90</f>
        <v>180000</v>
      </c>
      <c r="K78" s="385">
        <f>+K81+K85+K90</f>
        <v>0</v>
      </c>
      <c r="L78" s="385">
        <f>L81+L85+L90</f>
        <v>0</v>
      </c>
      <c r="M78" s="385">
        <f>M80+M85+M90</f>
        <v>1773885</v>
      </c>
      <c r="N78" s="385">
        <f>N81+N85+N90</f>
        <v>1895896</v>
      </c>
      <c r="O78" s="457">
        <f>O80+O85+O90</f>
        <v>0</v>
      </c>
    </row>
    <row r="79" spans="1:15" ht="20.25" customHeight="1">
      <c r="A79" s="389"/>
      <c r="B79" s="390"/>
      <c r="C79" s="390"/>
      <c r="D79" s="390"/>
      <c r="E79" s="392"/>
      <c r="F79" s="394"/>
      <c r="G79" s="386"/>
      <c r="H79" s="368"/>
      <c r="I79" s="369"/>
      <c r="J79" s="386"/>
      <c r="K79" s="386"/>
      <c r="L79" s="386"/>
      <c r="M79" s="386"/>
      <c r="N79" s="386"/>
      <c r="O79" s="458"/>
    </row>
    <row r="80" spans="1:15" ht="15.75">
      <c r="A80" s="164"/>
      <c r="B80" s="165">
        <v>700</v>
      </c>
      <c r="C80" s="165">
        <v>70005</v>
      </c>
      <c r="D80" s="260" t="s">
        <v>44</v>
      </c>
      <c r="E80" s="165" t="s">
        <v>28</v>
      </c>
      <c r="F80" s="165" t="s">
        <v>47</v>
      </c>
      <c r="G80" s="227">
        <f>H80+J80+M80</f>
        <v>1700000</v>
      </c>
      <c r="H80" s="364">
        <v>46315</v>
      </c>
      <c r="I80" s="365"/>
      <c r="J80" s="230">
        <v>170000</v>
      </c>
      <c r="K80" s="230"/>
      <c r="L80" s="230"/>
      <c r="M80" s="230">
        <v>1483685</v>
      </c>
      <c r="N80" s="230"/>
      <c r="O80" s="242"/>
    </row>
    <row r="81" spans="1:15" ht="15.75">
      <c r="A81" s="164">
        <v>15</v>
      </c>
      <c r="B81" s="165"/>
      <c r="C81" s="165"/>
      <c r="D81" s="260" t="s">
        <v>45</v>
      </c>
      <c r="E81" s="165" t="s">
        <v>39</v>
      </c>
      <c r="F81" s="165"/>
      <c r="G81" s="227"/>
      <c r="H81" s="364"/>
      <c r="I81" s="365"/>
      <c r="J81" s="230"/>
      <c r="K81" s="230"/>
      <c r="L81" s="230"/>
      <c r="M81" s="230"/>
      <c r="N81" s="230"/>
      <c r="O81" s="242"/>
    </row>
    <row r="82" spans="1:15" ht="15.75">
      <c r="A82" s="164"/>
      <c r="B82" s="165"/>
      <c r="C82" s="165"/>
      <c r="D82" s="260" t="s">
        <v>46</v>
      </c>
      <c r="E82" s="165"/>
      <c r="F82" s="165"/>
      <c r="G82" s="227"/>
      <c r="H82" s="364"/>
      <c r="I82" s="365"/>
      <c r="J82" s="230"/>
      <c r="K82" s="230"/>
      <c r="L82" s="230"/>
      <c r="M82" s="230"/>
      <c r="N82" s="230"/>
      <c r="O82" s="242"/>
    </row>
    <row r="83" spans="1:15" ht="15.75">
      <c r="A83" s="448"/>
      <c r="B83" s="449"/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258"/>
    </row>
    <row r="84" spans="1:15" ht="15.75">
      <c r="A84" s="164"/>
      <c r="B84" s="165"/>
      <c r="C84" s="165"/>
      <c r="D84" s="260"/>
      <c r="E84" s="165" t="s">
        <v>26</v>
      </c>
      <c r="F84" s="165"/>
      <c r="G84" s="227"/>
      <c r="H84" s="364"/>
      <c r="I84" s="365"/>
      <c r="J84" s="230"/>
      <c r="K84" s="230"/>
      <c r="L84" s="230"/>
      <c r="M84" s="230"/>
      <c r="N84" s="230"/>
      <c r="O84" s="242"/>
    </row>
    <row r="85" spans="1:15" ht="15.75">
      <c r="A85" s="164">
        <v>16</v>
      </c>
      <c r="B85" s="165">
        <v>700</v>
      </c>
      <c r="C85" s="165">
        <v>70005</v>
      </c>
      <c r="D85" s="260" t="s">
        <v>40</v>
      </c>
      <c r="E85" s="165" t="s">
        <v>39</v>
      </c>
      <c r="F85" s="165" t="s">
        <v>171</v>
      </c>
      <c r="G85" s="227">
        <f>H85+J85+M85+N85</f>
        <v>1350000</v>
      </c>
      <c r="H85" s="364">
        <v>1952</v>
      </c>
      <c r="I85" s="365"/>
      <c r="J85" s="230">
        <v>5000</v>
      </c>
      <c r="K85" s="230"/>
      <c r="L85" s="230"/>
      <c r="M85" s="230">
        <v>217000</v>
      </c>
      <c r="N85" s="230">
        <v>1126048</v>
      </c>
      <c r="O85" s="242"/>
    </row>
    <row r="86" spans="1:15" ht="15.75">
      <c r="A86" s="164"/>
      <c r="B86" s="165"/>
      <c r="C86" s="165"/>
      <c r="D86" s="260" t="s">
        <v>41</v>
      </c>
      <c r="E86" s="165"/>
      <c r="F86" s="165"/>
      <c r="G86" s="227"/>
      <c r="H86" s="364"/>
      <c r="I86" s="365"/>
      <c r="J86" s="230"/>
      <c r="K86" s="230"/>
      <c r="L86" s="230"/>
      <c r="M86" s="230"/>
      <c r="N86" s="230"/>
      <c r="O86" s="242"/>
    </row>
    <row r="87" spans="1:15" ht="15.75">
      <c r="A87" s="164"/>
      <c r="B87" s="165"/>
      <c r="C87" s="165"/>
      <c r="D87" s="260" t="s">
        <v>48</v>
      </c>
      <c r="E87" s="165"/>
      <c r="F87" s="165"/>
      <c r="G87" s="168"/>
      <c r="H87" s="446"/>
      <c r="I87" s="447"/>
      <c r="J87" s="167"/>
      <c r="K87" s="167"/>
      <c r="L87" s="167"/>
      <c r="M87" s="167"/>
      <c r="N87" s="167"/>
      <c r="O87" s="242"/>
    </row>
    <row r="88" spans="1:15" ht="15.75">
      <c r="A88" s="448"/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258"/>
    </row>
    <row r="89" spans="1:15" ht="15.75">
      <c r="A89" s="164"/>
      <c r="B89" s="261"/>
      <c r="C89" s="262"/>
      <c r="D89" s="263"/>
      <c r="E89" s="262"/>
      <c r="F89" s="263"/>
      <c r="G89" s="264"/>
      <c r="H89" s="445"/>
      <c r="I89" s="445"/>
      <c r="J89" s="264"/>
      <c r="K89" s="265"/>
      <c r="L89" s="264"/>
      <c r="M89" s="265"/>
      <c r="N89" s="264"/>
      <c r="O89" s="242"/>
    </row>
    <row r="90" spans="1:15" ht="15.75">
      <c r="A90" s="164">
        <v>17</v>
      </c>
      <c r="B90" s="261">
        <v>700</v>
      </c>
      <c r="C90" s="262">
        <v>70005</v>
      </c>
      <c r="D90" s="266" t="s">
        <v>40</v>
      </c>
      <c r="E90" s="262" t="s">
        <v>26</v>
      </c>
      <c r="F90" s="261" t="s">
        <v>171</v>
      </c>
      <c r="G90" s="264">
        <f>H90+J90+M90+N90</f>
        <v>850000</v>
      </c>
      <c r="H90" s="445">
        <v>1952</v>
      </c>
      <c r="I90" s="445"/>
      <c r="J90" s="264">
        <v>5000</v>
      </c>
      <c r="K90" s="265"/>
      <c r="L90" s="264"/>
      <c r="M90" s="265">
        <v>73200</v>
      </c>
      <c r="N90" s="264">
        <v>769848</v>
      </c>
      <c r="O90" s="242"/>
    </row>
    <row r="91" spans="1:15" ht="15.75">
      <c r="A91" s="164"/>
      <c r="B91" s="261"/>
      <c r="C91" s="262"/>
      <c r="D91" s="266" t="s">
        <v>41</v>
      </c>
      <c r="E91" s="262" t="s">
        <v>39</v>
      </c>
      <c r="F91" s="263"/>
      <c r="G91" s="264"/>
      <c r="H91" s="445"/>
      <c r="I91" s="445"/>
      <c r="J91" s="264"/>
      <c r="K91" s="265"/>
      <c r="L91" s="264"/>
      <c r="M91" s="265"/>
      <c r="N91" s="264"/>
      <c r="O91" s="242"/>
    </row>
    <row r="92" spans="1:15" ht="15.75">
      <c r="A92" s="172"/>
      <c r="B92" s="267"/>
      <c r="C92" s="268"/>
      <c r="D92" s="269" t="s">
        <v>49</v>
      </c>
      <c r="E92" s="268"/>
      <c r="F92" s="270"/>
      <c r="G92" s="271"/>
      <c r="H92" s="459"/>
      <c r="I92" s="459"/>
      <c r="J92" s="271"/>
      <c r="K92" s="270"/>
      <c r="L92" s="271"/>
      <c r="M92" s="270"/>
      <c r="N92" s="271"/>
      <c r="O92" s="242"/>
    </row>
    <row r="93" spans="1:15" ht="20.25" customHeight="1">
      <c r="A93" s="395" t="s">
        <v>132</v>
      </c>
      <c r="B93" s="396"/>
      <c r="C93" s="396"/>
      <c r="D93" s="397"/>
      <c r="E93" s="401" t="s">
        <v>144</v>
      </c>
      <c r="F93" s="403" t="s">
        <v>36</v>
      </c>
      <c r="G93" s="405">
        <f>G95</f>
        <v>7293073</v>
      </c>
      <c r="H93" s="405">
        <f>H95</f>
        <v>6868073</v>
      </c>
      <c r="I93" s="405"/>
      <c r="J93" s="405">
        <f aca="true" t="shared" si="0" ref="J93:O93">J95</f>
        <v>0</v>
      </c>
      <c r="K93" s="405">
        <f t="shared" si="0"/>
        <v>425000</v>
      </c>
      <c r="L93" s="405">
        <f t="shared" si="0"/>
        <v>0</v>
      </c>
      <c r="M93" s="405">
        <f t="shared" si="0"/>
        <v>0</v>
      </c>
      <c r="N93" s="405">
        <f t="shared" si="0"/>
        <v>0</v>
      </c>
      <c r="O93" s="453">
        <f t="shared" si="0"/>
        <v>0</v>
      </c>
    </row>
    <row r="94" spans="1:15" ht="15">
      <c r="A94" s="398"/>
      <c r="B94" s="399"/>
      <c r="C94" s="399"/>
      <c r="D94" s="400"/>
      <c r="E94" s="402"/>
      <c r="F94" s="404"/>
      <c r="G94" s="406"/>
      <c r="H94" s="406"/>
      <c r="I94" s="406"/>
      <c r="J94" s="406"/>
      <c r="K94" s="406"/>
      <c r="L94" s="406"/>
      <c r="M94" s="406"/>
      <c r="N94" s="406"/>
      <c r="O94" s="454"/>
    </row>
    <row r="95" spans="1:15" ht="15.75">
      <c r="A95" s="64"/>
      <c r="B95" s="52">
        <v>754</v>
      </c>
      <c r="C95" s="52">
        <v>75411</v>
      </c>
      <c r="D95" s="87" t="s">
        <v>33</v>
      </c>
      <c r="E95" s="52" t="s">
        <v>28</v>
      </c>
      <c r="F95" s="52" t="s">
        <v>36</v>
      </c>
      <c r="G95" s="210">
        <f>H95+K95</f>
        <v>7293073</v>
      </c>
      <c r="H95" s="370">
        <v>6868073</v>
      </c>
      <c r="I95" s="407"/>
      <c r="J95" s="211"/>
      <c r="K95" s="211">
        <v>425000</v>
      </c>
      <c r="L95" s="212"/>
      <c r="M95" s="211"/>
      <c r="N95" s="211"/>
      <c r="O95" s="275"/>
    </row>
    <row r="96" spans="1:15" ht="15.75">
      <c r="A96" s="64">
        <v>18</v>
      </c>
      <c r="B96" s="52"/>
      <c r="C96" s="52"/>
      <c r="D96" s="87" t="s">
        <v>29</v>
      </c>
      <c r="E96" s="52" t="s">
        <v>39</v>
      </c>
      <c r="F96" s="52"/>
      <c r="G96" s="210"/>
      <c r="H96" s="433"/>
      <c r="I96" s="434"/>
      <c r="J96" s="212"/>
      <c r="K96" s="211"/>
      <c r="L96" s="212"/>
      <c r="M96" s="211"/>
      <c r="N96" s="211"/>
      <c r="O96" s="275"/>
    </row>
    <row r="97" spans="1:15" ht="15.75">
      <c r="A97" s="66"/>
      <c r="B97" s="54"/>
      <c r="C97" s="54"/>
      <c r="D97" s="89"/>
      <c r="E97" s="54"/>
      <c r="F97" s="54"/>
      <c r="G97" s="58"/>
      <c r="H97" s="341"/>
      <c r="I97" s="340"/>
      <c r="J97" s="42"/>
      <c r="K97" s="30"/>
      <c r="L97" s="42"/>
      <c r="M97" s="30"/>
      <c r="N97" s="55"/>
      <c r="O97" s="275"/>
    </row>
    <row r="98" spans="1:15" ht="21" customHeight="1">
      <c r="A98" s="415" t="s">
        <v>135</v>
      </c>
      <c r="B98" s="416"/>
      <c r="C98" s="416"/>
      <c r="D98" s="416"/>
      <c r="E98" s="401" t="s">
        <v>144</v>
      </c>
      <c r="F98" s="419" t="s">
        <v>120</v>
      </c>
      <c r="G98" s="362">
        <f>G101</f>
        <v>586481</v>
      </c>
      <c r="H98" s="426">
        <f>H101</f>
        <v>581827</v>
      </c>
      <c r="I98" s="427"/>
      <c r="J98" s="362">
        <f aca="true" t="shared" si="1" ref="J98:O98">J101</f>
        <v>4654</v>
      </c>
      <c r="K98" s="362">
        <f t="shared" si="1"/>
        <v>0</v>
      </c>
      <c r="L98" s="362">
        <f t="shared" si="1"/>
        <v>0</v>
      </c>
      <c r="M98" s="362">
        <f t="shared" si="1"/>
        <v>0</v>
      </c>
      <c r="N98" s="362">
        <f t="shared" si="1"/>
        <v>0</v>
      </c>
      <c r="O98" s="453">
        <f t="shared" si="1"/>
        <v>0</v>
      </c>
    </row>
    <row r="99" spans="1:15" ht="15">
      <c r="A99" s="417"/>
      <c r="B99" s="418"/>
      <c r="C99" s="418"/>
      <c r="D99" s="418"/>
      <c r="E99" s="402"/>
      <c r="F99" s="420"/>
      <c r="G99" s="363"/>
      <c r="H99" s="428"/>
      <c r="I99" s="429"/>
      <c r="J99" s="363"/>
      <c r="K99" s="363"/>
      <c r="L99" s="363"/>
      <c r="M99" s="363"/>
      <c r="N99" s="363"/>
      <c r="O99" s="454"/>
    </row>
    <row r="100" spans="1:15" ht="15.75">
      <c r="A100" s="72"/>
      <c r="B100" s="50"/>
      <c r="C100" s="50"/>
      <c r="D100" s="86" t="s">
        <v>117</v>
      </c>
      <c r="E100" s="50" t="s">
        <v>26</v>
      </c>
      <c r="F100" s="50"/>
      <c r="G100" s="205"/>
      <c r="H100" s="239"/>
      <c r="I100" s="240"/>
      <c r="J100" s="209"/>
      <c r="K100" s="208"/>
      <c r="L100" s="209"/>
      <c r="M100" s="208"/>
      <c r="N100" s="208"/>
      <c r="O100" s="275"/>
    </row>
    <row r="101" spans="1:15" ht="15.75">
      <c r="A101" s="164">
        <v>19</v>
      </c>
      <c r="B101" s="165">
        <v>801</v>
      </c>
      <c r="C101" s="165">
        <v>80130</v>
      </c>
      <c r="D101" s="166" t="s">
        <v>118</v>
      </c>
      <c r="E101" s="165" t="s">
        <v>39</v>
      </c>
      <c r="F101" s="165" t="s">
        <v>120</v>
      </c>
      <c r="G101" s="227">
        <v>586481</v>
      </c>
      <c r="H101" s="364">
        <v>581827</v>
      </c>
      <c r="I101" s="365"/>
      <c r="J101" s="230">
        <v>4654</v>
      </c>
      <c r="K101" s="230"/>
      <c r="L101" s="212"/>
      <c r="M101" s="211"/>
      <c r="N101" s="211"/>
      <c r="O101" s="275"/>
    </row>
    <row r="102" spans="1:15" ht="15.75">
      <c r="A102" s="172"/>
      <c r="B102" s="173"/>
      <c r="C102" s="173"/>
      <c r="D102" s="174" t="s">
        <v>119</v>
      </c>
      <c r="E102" s="173"/>
      <c r="F102" s="173"/>
      <c r="G102" s="231"/>
      <c r="H102" s="232"/>
      <c r="I102" s="233"/>
      <c r="J102" s="234"/>
      <c r="K102" s="234"/>
      <c r="L102" s="219"/>
      <c r="M102" s="218"/>
      <c r="N102" s="218"/>
      <c r="O102" s="275"/>
    </row>
    <row r="103" spans="1:15" ht="20.25" customHeight="1">
      <c r="A103" s="387" t="s">
        <v>134</v>
      </c>
      <c r="B103" s="388"/>
      <c r="C103" s="388"/>
      <c r="D103" s="388"/>
      <c r="E103" s="391" t="s">
        <v>144</v>
      </c>
      <c r="F103" s="393" t="s">
        <v>114</v>
      </c>
      <c r="G103" s="385">
        <f>G106+G110</f>
        <v>396478</v>
      </c>
      <c r="H103" s="385">
        <f>H106+H110</f>
        <v>373636</v>
      </c>
      <c r="I103" s="385"/>
      <c r="J103" s="385">
        <f aca="true" t="shared" si="2" ref="J103:O103">J106+J110</f>
        <v>22842</v>
      </c>
      <c r="K103" s="385">
        <f t="shared" si="2"/>
        <v>0</v>
      </c>
      <c r="L103" s="405">
        <f t="shared" si="2"/>
        <v>0</v>
      </c>
      <c r="M103" s="405">
        <f t="shared" si="2"/>
        <v>0</v>
      </c>
      <c r="N103" s="405">
        <f t="shared" si="2"/>
        <v>0</v>
      </c>
      <c r="O103" s="453">
        <f t="shared" si="2"/>
        <v>0</v>
      </c>
    </row>
    <row r="104" spans="1:15" ht="15">
      <c r="A104" s="389"/>
      <c r="B104" s="390"/>
      <c r="C104" s="390"/>
      <c r="D104" s="390"/>
      <c r="E104" s="392"/>
      <c r="F104" s="394"/>
      <c r="G104" s="386"/>
      <c r="H104" s="386"/>
      <c r="I104" s="386"/>
      <c r="J104" s="386"/>
      <c r="K104" s="386"/>
      <c r="L104" s="406"/>
      <c r="M104" s="406"/>
      <c r="N104" s="406"/>
      <c r="O104" s="454"/>
    </row>
    <row r="105" spans="1:15" ht="15.75">
      <c r="A105" s="157"/>
      <c r="B105" s="158"/>
      <c r="C105" s="158"/>
      <c r="D105" s="202" t="s">
        <v>115</v>
      </c>
      <c r="E105" s="158" t="s">
        <v>26</v>
      </c>
      <c r="F105" s="158"/>
      <c r="G105" s="223"/>
      <c r="H105" s="224"/>
      <c r="I105" s="225"/>
      <c r="J105" s="226"/>
      <c r="K105" s="226"/>
      <c r="L105" s="209"/>
      <c r="M105" s="208"/>
      <c r="N105" s="208"/>
      <c r="O105" s="275"/>
    </row>
    <row r="106" spans="1:15" ht="15.75">
      <c r="A106" s="164">
        <v>20</v>
      </c>
      <c r="B106" s="165">
        <v>801</v>
      </c>
      <c r="C106" s="165">
        <v>80140</v>
      </c>
      <c r="D106" s="203" t="s">
        <v>116</v>
      </c>
      <c r="E106" s="165" t="s">
        <v>39</v>
      </c>
      <c r="F106" s="165" t="s">
        <v>114</v>
      </c>
      <c r="G106" s="227">
        <v>298621</v>
      </c>
      <c r="H106" s="364">
        <v>283314</v>
      </c>
      <c r="I106" s="365"/>
      <c r="J106" s="230">
        <v>15307</v>
      </c>
      <c r="K106" s="230"/>
      <c r="L106" s="212"/>
      <c r="M106" s="211"/>
      <c r="N106" s="211"/>
      <c r="O106" s="275"/>
    </row>
    <row r="107" spans="1:15" ht="15.75">
      <c r="A107" s="172"/>
      <c r="B107" s="173"/>
      <c r="C107" s="173"/>
      <c r="D107" s="174"/>
      <c r="E107" s="173"/>
      <c r="F107" s="173"/>
      <c r="G107" s="231"/>
      <c r="H107" s="232"/>
      <c r="I107" s="233"/>
      <c r="J107" s="234"/>
      <c r="K107" s="234"/>
      <c r="L107" s="219"/>
      <c r="M107" s="218"/>
      <c r="N107" s="211"/>
      <c r="O107" s="275"/>
    </row>
    <row r="108" spans="1:15" ht="15.75">
      <c r="A108" s="204"/>
      <c r="B108" s="187"/>
      <c r="C108" s="187"/>
      <c r="D108" s="188"/>
      <c r="E108" s="187"/>
      <c r="F108" s="187"/>
      <c r="G108" s="189"/>
      <c r="H108" s="189"/>
      <c r="I108" s="190"/>
      <c r="J108" s="191"/>
      <c r="K108" s="191"/>
      <c r="L108" s="115"/>
      <c r="M108" s="114"/>
      <c r="N108" s="253"/>
      <c r="O108" s="256"/>
    </row>
    <row r="109" spans="1:15" ht="15.75">
      <c r="A109" s="157"/>
      <c r="B109" s="158"/>
      <c r="C109" s="158"/>
      <c r="D109" s="159" t="s">
        <v>112</v>
      </c>
      <c r="E109" s="158" t="s">
        <v>26</v>
      </c>
      <c r="F109" s="158"/>
      <c r="G109" s="223"/>
      <c r="H109" s="224"/>
      <c r="I109" s="225"/>
      <c r="J109" s="226"/>
      <c r="K109" s="226"/>
      <c r="L109" s="209"/>
      <c r="M109" s="209"/>
      <c r="N109" s="212"/>
      <c r="O109" s="275"/>
    </row>
    <row r="110" spans="1:15" ht="15.75">
      <c r="A110" s="164">
        <v>21</v>
      </c>
      <c r="B110" s="165">
        <v>852</v>
      </c>
      <c r="C110" s="165">
        <v>85202</v>
      </c>
      <c r="D110" s="166" t="s">
        <v>113</v>
      </c>
      <c r="E110" s="165" t="s">
        <v>39</v>
      </c>
      <c r="F110" s="165" t="s">
        <v>114</v>
      </c>
      <c r="G110" s="227">
        <v>97857</v>
      </c>
      <c r="H110" s="364">
        <v>90322</v>
      </c>
      <c r="I110" s="365"/>
      <c r="J110" s="230">
        <v>7535</v>
      </c>
      <c r="K110" s="230"/>
      <c r="L110" s="212"/>
      <c r="M110" s="212"/>
      <c r="N110" s="212"/>
      <c r="O110" s="275"/>
    </row>
    <row r="111" spans="1:15" ht="15.75">
      <c r="A111" s="172"/>
      <c r="B111" s="173"/>
      <c r="C111" s="173"/>
      <c r="D111" s="174"/>
      <c r="E111" s="173"/>
      <c r="F111" s="173"/>
      <c r="G111" s="231"/>
      <c r="H111" s="232"/>
      <c r="I111" s="233"/>
      <c r="J111" s="234"/>
      <c r="K111" s="234"/>
      <c r="L111" s="219"/>
      <c r="M111" s="219"/>
      <c r="N111" s="219"/>
      <c r="O111" s="275"/>
    </row>
    <row r="112" spans="1:15" ht="15">
      <c r="A112" s="387" t="s">
        <v>133</v>
      </c>
      <c r="B112" s="410"/>
      <c r="C112" s="410"/>
      <c r="D112" s="411"/>
      <c r="E112" s="391" t="s">
        <v>144</v>
      </c>
      <c r="F112" s="393" t="s">
        <v>50</v>
      </c>
      <c r="G112" s="385">
        <f>G114+G118</f>
        <v>251426379</v>
      </c>
      <c r="H112" s="366">
        <f>H114</f>
        <v>220240959</v>
      </c>
      <c r="I112" s="367"/>
      <c r="J112" s="385">
        <f>J114+J118</f>
        <v>455420</v>
      </c>
      <c r="K112" s="385">
        <f>K114</f>
        <v>0</v>
      </c>
      <c r="L112" s="405">
        <f>L114</f>
        <v>19000000</v>
      </c>
      <c r="M112" s="405">
        <f>M114+M118</f>
        <v>11730000</v>
      </c>
      <c r="N112" s="405">
        <f>N114</f>
        <v>0</v>
      </c>
      <c r="O112" s="455">
        <f>O114</f>
        <v>0</v>
      </c>
    </row>
    <row r="113" spans="1:15" ht="15">
      <c r="A113" s="412"/>
      <c r="B113" s="413"/>
      <c r="C113" s="413"/>
      <c r="D113" s="414"/>
      <c r="E113" s="392"/>
      <c r="F113" s="394"/>
      <c r="G113" s="386"/>
      <c r="H113" s="368"/>
      <c r="I113" s="369"/>
      <c r="J113" s="386"/>
      <c r="K113" s="386"/>
      <c r="L113" s="406"/>
      <c r="M113" s="406"/>
      <c r="N113" s="406"/>
      <c r="O113" s="456"/>
    </row>
    <row r="114" spans="1:15" ht="15.75">
      <c r="A114" s="157"/>
      <c r="B114" s="158">
        <v>851</v>
      </c>
      <c r="C114" s="158">
        <v>85111</v>
      </c>
      <c r="D114" s="159" t="s">
        <v>33</v>
      </c>
      <c r="E114" s="158" t="s">
        <v>28</v>
      </c>
      <c r="F114" s="158" t="s">
        <v>50</v>
      </c>
      <c r="G114" s="224">
        <v>250370959</v>
      </c>
      <c r="H114" s="408">
        <v>220240959</v>
      </c>
      <c r="I114" s="409"/>
      <c r="J114" s="241"/>
      <c r="K114" s="223"/>
      <c r="L114" s="208">
        <v>19000000</v>
      </c>
      <c r="M114" s="208">
        <f>G114-H114-J114-K114-L114</f>
        <v>11130000</v>
      </c>
      <c r="N114" s="209"/>
      <c r="O114" s="275"/>
    </row>
    <row r="115" spans="1:15" ht="15.75">
      <c r="A115" s="164">
        <v>22</v>
      </c>
      <c r="B115" s="165"/>
      <c r="C115" s="165"/>
      <c r="D115" s="166" t="s">
        <v>30</v>
      </c>
      <c r="E115" s="165" t="s">
        <v>39</v>
      </c>
      <c r="F115" s="165"/>
      <c r="G115" s="228"/>
      <c r="H115" s="364"/>
      <c r="I115" s="365"/>
      <c r="J115" s="242"/>
      <c r="K115" s="227"/>
      <c r="L115" s="211"/>
      <c r="M115" s="211"/>
      <c r="N115" s="212"/>
      <c r="O115" s="275"/>
    </row>
    <row r="116" spans="1:15" ht="15.75">
      <c r="A116" s="39"/>
      <c r="B116" s="40"/>
      <c r="C116" s="40"/>
      <c r="D116" s="45"/>
      <c r="E116" s="40"/>
      <c r="F116" s="40"/>
      <c r="G116" s="243"/>
      <c r="H116" s="421"/>
      <c r="I116" s="422"/>
      <c r="J116" s="244"/>
      <c r="K116" s="219"/>
      <c r="L116" s="219"/>
      <c r="M116" s="219"/>
      <c r="N116" s="219"/>
      <c r="O116" s="280"/>
    </row>
    <row r="117" spans="1:15" ht="15.75">
      <c r="A117" s="146"/>
      <c r="B117" s="137"/>
      <c r="C117" s="137"/>
      <c r="D117" s="147"/>
      <c r="E117" s="137"/>
      <c r="F117" s="137"/>
      <c r="G117" s="276"/>
      <c r="H117" s="276"/>
      <c r="I117" s="277"/>
      <c r="J117" s="278"/>
      <c r="K117" s="278"/>
      <c r="L117" s="278"/>
      <c r="M117" s="278"/>
      <c r="N117" s="279"/>
      <c r="O117" s="275"/>
    </row>
    <row r="118" spans="1:15" ht="15.75">
      <c r="A118" s="157"/>
      <c r="B118" s="158">
        <v>851</v>
      </c>
      <c r="C118" s="158">
        <v>85111</v>
      </c>
      <c r="D118" s="159" t="s">
        <v>176</v>
      </c>
      <c r="E118" s="158" t="s">
        <v>28</v>
      </c>
      <c r="F118" s="158" t="s">
        <v>58</v>
      </c>
      <c r="G118" s="224">
        <f>H118+J118+M118</f>
        <v>1055420</v>
      </c>
      <c r="H118" s="408">
        <v>0</v>
      </c>
      <c r="I118" s="409"/>
      <c r="J118" s="241">
        <v>455420</v>
      </c>
      <c r="K118" s="223"/>
      <c r="L118" s="208"/>
      <c r="M118" s="208">
        <v>600000</v>
      </c>
      <c r="N118" s="209"/>
      <c r="O118" s="208"/>
    </row>
    <row r="119" spans="1:15" ht="15.75">
      <c r="A119" s="164">
        <v>23</v>
      </c>
      <c r="B119" s="165"/>
      <c r="C119" s="165"/>
      <c r="D119" s="166" t="s">
        <v>30</v>
      </c>
      <c r="E119" s="165" t="s">
        <v>39</v>
      </c>
      <c r="F119" s="165"/>
      <c r="G119" s="228"/>
      <c r="H119" s="364"/>
      <c r="I119" s="365"/>
      <c r="J119" s="242"/>
      <c r="K119" s="227"/>
      <c r="L119" s="211"/>
      <c r="M119" s="211"/>
      <c r="N119" s="212"/>
      <c r="O119" s="275"/>
    </row>
    <row r="120" spans="1:15" ht="15.75">
      <c r="A120" s="39"/>
      <c r="B120" s="40"/>
      <c r="C120" s="40"/>
      <c r="D120" s="45"/>
      <c r="E120" s="40"/>
      <c r="F120" s="40"/>
      <c r="G120" s="243"/>
      <c r="H120" s="421"/>
      <c r="I120" s="422"/>
      <c r="J120" s="244"/>
      <c r="K120" s="219"/>
      <c r="L120" s="219"/>
      <c r="M120" s="219"/>
      <c r="N120" s="212"/>
      <c r="O120" s="275"/>
    </row>
    <row r="121" spans="1:15" ht="15.75">
      <c r="A121" s="325"/>
      <c r="B121" s="335"/>
      <c r="C121" s="335"/>
      <c r="D121" s="335"/>
      <c r="E121" s="335"/>
      <c r="F121" s="335"/>
      <c r="G121" s="335"/>
      <c r="H121" s="336"/>
      <c r="I121" s="336"/>
      <c r="J121" s="335"/>
      <c r="K121" s="335"/>
      <c r="L121" s="335"/>
      <c r="M121" s="335"/>
      <c r="N121" s="254"/>
      <c r="O121" s="256"/>
    </row>
    <row r="122" spans="1:15" ht="25.5" customHeight="1">
      <c r="A122" s="24"/>
      <c r="B122" s="25"/>
      <c r="C122" s="25"/>
      <c r="D122" s="26"/>
      <c r="E122" s="27" t="s">
        <v>34</v>
      </c>
      <c r="F122" s="245"/>
      <c r="G122" s="246">
        <f>G112+G103+G98+G93+G78+G14</f>
        <v>328052756</v>
      </c>
      <c r="H122" s="423">
        <f>H112+H103+H98+H93+H78+H14</f>
        <v>229296014</v>
      </c>
      <c r="I122" s="424"/>
      <c r="J122" s="246" t="e">
        <f>J114+J95+J90+J85+J80+J42+J37+J32+J27+J22+J17+J62+J57+J52+J47+J110+J106+J101+J118+J67+J71+J75+#REF!</f>
        <v>#REF!</v>
      </c>
      <c r="K122" s="246">
        <f>K114+K95+K90+K85+K80+K42+K37+K32+K27+K22+K17</f>
        <v>425000</v>
      </c>
      <c r="L122" s="246">
        <f>L114+L95+L90+L85+L80+L42+L37+L32+L27+L22+L17+L57+L47+L52+L62</f>
        <v>22502000</v>
      </c>
      <c r="M122" s="246">
        <f>M112+M103+M98+M93+M78+M14</f>
        <v>39342923</v>
      </c>
      <c r="N122" s="252">
        <f>N112+N103+N98+N93+N78+N14</f>
        <v>18130754</v>
      </c>
      <c r="O122" s="259">
        <f>O112+O103+O98+O93+O78+O14</f>
        <v>16289849</v>
      </c>
    </row>
    <row r="123" spans="1:15" ht="15">
      <c r="A123" s="59"/>
      <c r="B123" s="60"/>
      <c r="C123" s="60"/>
      <c r="D123" s="61"/>
      <c r="E123" s="60"/>
      <c r="F123" s="60"/>
      <c r="G123" s="62"/>
      <c r="H123" s="62"/>
      <c r="I123" s="62"/>
      <c r="J123" s="63"/>
      <c r="K123" s="63"/>
      <c r="L123" s="63"/>
      <c r="M123" s="63"/>
      <c r="N123" s="63"/>
      <c r="O123" s="255"/>
    </row>
    <row r="124" spans="1:15" ht="19.5" customHeight="1">
      <c r="A124" s="59"/>
      <c r="B124" s="60"/>
      <c r="C124" s="443" t="s">
        <v>73</v>
      </c>
      <c r="D124" s="441" t="s">
        <v>173</v>
      </c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255"/>
    </row>
    <row r="125" spans="1:15" ht="17.25" customHeight="1">
      <c r="A125" s="59"/>
      <c r="B125" s="60"/>
      <c r="C125" s="444"/>
      <c r="D125" s="442" t="s">
        <v>154</v>
      </c>
      <c r="E125" s="442"/>
      <c r="F125" s="442"/>
      <c r="G125" s="442"/>
      <c r="H125" s="442"/>
      <c r="I125" s="442"/>
      <c r="J125" s="442"/>
      <c r="K125" s="442"/>
      <c r="L125" s="442"/>
      <c r="M125" s="442"/>
      <c r="N125" s="442"/>
      <c r="O125" s="255"/>
    </row>
    <row r="126" spans="1:15" ht="17.25" customHeight="1">
      <c r="A126" s="59"/>
      <c r="B126" s="60"/>
      <c r="C126" s="444"/>
      <c r="D126" s="442" t="s">
        <v>153</v>
      </c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255"/>
    </row>
    <row r="127" spans="1:15" ht="17.25" customHeight="1">
      <c r="A127" s="59"/>
      <c r="B127" s="60"/>
      <c r="C127" s="273" t="s">
        <v>155</v>
      </c>
      <c r="D127" s="442" t="s">
        <v>156</v>
      </c>
      <c r="E127" s="442"/>
      <c r="F127" s="442"/>
      <c r="G127" s="442"/>
      <c r="H127" s="442"/>
      <c r="I127" s="442"/>
      <c r="J127" s="442"/>
      <c r="K127" s="442"/>
      <c r="L127" s="442"/>
      <c r="M127" s="442"/>
      <c r="N127" s="442"/>
      <c r="O127" s="255"/>
    </row>
    <row r="128" spans="1:15" ht="17.25" customHeight="1">
      <c r="A128" s="59"/>
      <c r="B128" s="60"/>
      <c r="C128" s="273" t="s">
        <v>157</v>
      </c>
      <c r="D128" s="442" t="s">
        <v>158</v>
      </c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255"/>
    </row>
    <row r="129" spans="1:15" ht="18" customHeight="1">
      <c r="A129" s="62"/>
      <c r="B129" s="60"/>
      <c r="C129" s="272" t="s">
        <v>109</v>
      </c>
      <c r="D129" s="442" t="s">
        <v>159</v>
      </c>
      <c r="E129" s="442"/>
      <c r="F129" s="442"/>
      <c r="G129" s="442"/>
      <c r="H129" s="442"/>
      <c r="I129" s="442"/>
      <c r="J129" s="442"/>
      <c r="K129" s="442"/>
      <c r="L129" s="442"/>
      <c r="M129" s="442"/>
      <c r="N129" s="442"/>
      <c r="O129" s="255"/>
    </row>
    <row r="130" spans="1:15" ht="18" customHeight="1">
      <c r="A130" s="62"/>
      <c r="B130" s="60"/>
      <c r="C130" s="272" t="s">
        <v>160</v>
      </c>
      <c r="D130" s="442" t="s">
        <v>162</v>
      </c>
      <c r="E130" s="442"/>
      <c r="F130" s="442"/>
      <c r="G130" s="442"/>
      <c r="H130" s="442"/>
      <c r="I130" s="442"/>
      <c r="J130" s="442"/>
      <c r="K130" s="442"/>
      <c r="L130" s="442"/>
      <c r="M130" s="442"/>
      <c r="N130" s="442"/>
      <c r="O130" s="255"/>
    </row>
    <row r="131" spans="1:15" ht="18.75" customHeight="1">
      <c r="A131" s="62"/>
      <c r="B131" s="60"/>
      <c r="C131" s="272" t="s">
        <v>161</v>
      </c>
      <c r="D131" s="442" t="s">
        <v>163</v>
      </c>
      <c r="E131" s="442"/>
      <c r="F131" s="442"/>
      <c r="G131" s="442"/>
      <c r="H131" s="442"/>
      <c r="I131" s="442"/>
      <c r="J131" s="442"/>
      <c r="K131" s="442"/>
      <c r="L131" s="442"/>
      <c r="M131" s="442"/>
      <c r="N131" s="442"/>
      <c r="O131" s="255"/>
    </row>
    <row r="132" spans="1:15" ht="18" customHeight="1">
      <c r="A132" s="62"/>
      <c r="B132" s="60"/>
      <c r="C132" s="272" t="s">
        <v>101</v>
      </c>
      <c r="D132" s="438" t="s">
        <v>164</v>
      </c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255"/>
    </row>
    <row r="133" spans="1:15" ht="18" customHeight="1">
      <c r="A133" s="62"/>
      <c r="B133" s="60"/>
      <c r="C133" s="272" t="s">
        <v>103</v>
      </c>
      <c r="D133" s="436" t="s">
        <v>165</v>
      </c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255"/>
    </row>
    <row r="134" spans="1:15" ht="18" customHeight="1">
      <c r="A134" s="62"/>
      <c r="B134" s="60"/>
      <c r="C134" s="272" t="s">
        <v>104</v>
      </c>
      <c r="D134" s="436" t="s">
        <v>166</v>
      </c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255"/>
    </row>
    <row r="135" spans="1:15" ht="18" customHeight="1">
      <c r="A135" s="62"/>
      <c r="B135" s="60"/>
      <c r="C135" s="272" t="s">
        <v>105</v>
      </c>
      <c r="D135" s="436" t="s">
        <v>167</v>
      </c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255"/>
    </row>
    <row r="136" spans="1:15" ht="18" customHeight="1">
      <c r="A136" s="62"/>
      <c r="B136" s="60"/>
      <c r="C136" s="272" t="s">
        <v>107</v>
      </c>
      <c r="D136" s="436" t="s">
        <v>189</v>
      </c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</row>
    <row r="137" spans="1:15" ht="18" customHeight="1">
      <c r="A137" s="62"/>
      <c r="B137" s="60"/>
      <c r="C137" s="272" t="s">
        <v>108</v>
      </c>
      <c r="D137" s="436" t="s">
        <v>189</v>
      </c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</row>
    <row r="138" spans="3:15" ht="21" customHeight="1">
      <c r="C138" s="272" t="s">
        <v>178</v>
      </c>
      <c r="D138" s="438" t="s">
        <v>174</v>
      </c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255"/>
    </row>
    <row r="139" spans="3:15" ht="36" customHeight="1">
      <c r="C139" s="272" t="s">
        <v>187</v>
      </c>
      <c r="D139" s="438" t="s">
        <v>169</v>
      </c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255"/>
    </row>
    <row r="140" spans="3:15" ht="36.75" customHeight="1">
      <c r="C140" s="272" t="s">
        <v>188</v>
      </c>
      <c r="D140" s="438" t="s">
        <v>170</v>
      </c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255"/>
    </row>
    <row r="141" spans="1:15" ht="15">
      <c r="A141" s="62"/>
      <c r="B141" s="60"/>
      <c r="C141" s="60"/>
      <c r="D141" s="315"/>
      <c r="E141" s="297"/>
      <c r="F141" s="297"/>
      <c r="G141" s="297"/>
      <c r="H141" s="297"/>
      <c r="I141" s="297"/>
      <c r="J141" s="297"/>
      <c r="K141" s="297"/>
      <c r="L141" s="297"/>
      <c r="M141" s="63"/>
      <c r="N141" s="63"/>
      <c r="O141" s="255"/>
    </row>
    <row r="142" spans="1:15" ht="19.5" customHeight="1">
      <c r="A142" s="62"/>
      <c r="B142" s="60"/>
      <c r="C142" s="60"/>
      <c r="D142" s="315"/>
      <c r="E142" s="307"/>
      <c r="F142" s="307"/>
      <c r="G142" s="307"/>
      <c r="H142" s="307"/>
      <c r="I142" s="307"/>
      <c r="J142" s="307"/>
      <c r="K142" s="307"/>
      <c r="L142" s="307"/>
      <c r="M142" s="307"/>
      <c r="N142" s="63"/>
      <c r="O142" s="255"/>
    </row>
    <row r="143" ht="15">
      <c r="O143" s="255"/>
    </row>
    <row r="144" ht="15">
      <c r="O144" s="255"/>
    </row>
    <row r="145" ht="15">
      <c r="O145" s="255"/>
    </row>
    <row r="146" ht="15">
      <c r="O146" s="255"/>
    </row>
    <row r="147" ht="15">
      <c r="O147" s="255"/>
    </row>
    <row r="148" ht="15">
      <c r="O148" s="255"/>
    </row>
    <row r="149" ht="15">
      <c r="O149" s="255"/>
    </row>
    <row r="150" ht="15">
      <c r="O150" s="255"/>
    </row>
    <row r="151" ht="15">
      <c r="O151" s="255"/>
    </row>
    <row r="152" ht="15">
      <c r="O152" s="255"/>
    </row>
    <row r="153" ht="15">
      <c r="O153" s="255"/>
    </row>
    <row r="154" ht="15">
      <c r="O154" s="255"/>
    </row>
    <row r="155" ht="15">
      <c r="O155" s="255"/>
    </row>
    <row r="156" ht="15">
      <c r="O156" s="255"/>
    </row>
    <row r="157" ht="15">
      <c r="O157" s="255"/>
    </row>
    <row r="158" ht="15">
      <c r="O158" s="255"/>
    </row>
    <row r="159" ht="15">
      <c r="O159" s="255"/>
    </row>
    <row r="160" ht="15">
      <c r="O160" s="255"/>
    </row>
    <row r="161" ht="15">
      <c r="O161" s="255"/>
    </row>
    <row r="162" ht="15">
      <c r="O162" s="255"/>
    </row>
    <row r="163" ht="15">
      <c r="O163" s="255"/>
    </row>
    <row r="164" ht="15">
      <c r="O164" s="255"/>
    </row>
    <row r="165" ht="15">
      <c r="O165" s="255"/>
    </row>
    <row r="166" ht="15">
      <c r="O166" s="255"/>
    </row>
    <row r="167" ht="15">
      <c r="O167" s="255"/>
    </row>
    <row r="168" ht="15">
      <c r="O168" s="255"/>
    </row>
    <row r="169" ht="15">
      <c r="O169" s="255"/>
    </row>
    <row r="170" ht="15">
      <c r="O170" s="255"/>
    </row>
    <row r="171" ht="15">
      <c r="O171" s="255"/>
    </row>
    <row r="172" ht="15">
      <c r="O172" s="255"/>
    </row>
    <row r="173" ht="15">
      <c r="O173" s="255"/>
    </row>
    <row r="174" ht="15">
      <c r="O174" s="255"/>
    </row>
    <row r="175" ht="15">
      <c r="O175" s="255"/>
    </row>
    <row r="176" ht="15">
      <c r="O176" s="255"/>
    </row>
    <row r="177" ht="15">
      <c r="O177" s="255"/>
    </row>
    <row r="178" ht="15">
      <c r="O178" s="255"/>
    </row>
    <row r="179" ht="15">
      <c r="O179" s="255"/>
    </row>
    <row r="180" ht="15">
      <c r="O180" s="255"/>
    </row>
    <row r="181" ht="15">
      <c r="O181" s="255"/>
    </row>
    <row r="182" ht="15">
      <c r="O182" s="255"/>
    </row>
    <row r="183" ht="15">
      <c r="O183" s="255"/>
    </row>
    <row r="184" ht="15">
      <c r="O184" s="255"/>
    </row>
    <row r="185" ht="15">
      <c r="O185" s="255"/>
    </row>
    <row r="186" ht="15">
      <c r="O186" s="255"/>
    </row>
    <row r="187" ht="15">
      <c r="O187" s="255"/>
    </row>
    <row r="188" ht="15">
      <c r="O188" s="255"/>
    </row>
    <row r="189" ht="15">
      <c r="O189" s="255"/>
    </row>
    <row r="190" ht="15">
      <c r="O190" s="255"/>
    </row>
    <row r="191" ht="15">
      <c r="O191" s="255"/>
    </row>
    <row r="192" ht="15">
      <c r="O192" s="255"/>
    </row>
    <row r="193" ht="15">
      <c r="O193" s="255"/>
    </row>
    <row r="194" ht="15">
      <c r="O194" s="255"/>
    </row>
    <row r="195" ht="15">
      <c r="O195" s="255"/>
    </row>
    <row r="196" ht="15">
      <c r="O196" s="255"/>
    </row>
    <row r="197" ht="15">
      <c r="O197" s="255"/>
    </row>
    <row r="198" ht="15">
      <c r="O198" s="255"/>
    </row>
    <row r="199" ht="15">
      <c r="O199" s="255"/>
    </row>
    <row r="200" ht="15">
      <c r="O200" s="255"/>
    </row>
    <row r="201" ht="15">
      <c r="O201" s="255"/>
    </row>
    <row r="202" ht="15">
      <c r="O202" s="255"/>
    </row>
    <row r="203" ht="15">
      <c r="O203" s="255"/>
    </row>
    <row r="204" ht="15">
      <c r="O204" s="255"/>
    </row>
    <row r="205" ht="15">
      <c r="O205" s="255"/>
    </row>
    <row r="206" ht="15">
      <c r="O206" s="255"/>
    </row>
    <row r="207" ht="15">
      <c r="O207" s="255"/>
    </row>
    <row r="208" ht="15">
      <c r="O208" s="255"/>
    </row>
    <row r="209" ht="15">
      <c r="O209" s="255"/>
    </row>
    <row r="210" ht="15">
      <c r="O210" s="255"/>
    </row>
    <row r="211" ht="15">
      <c r="O211" s="255"/>
    </row>
    <row r="212" ht="15">
      <c r="O212" s="255"/>
    </row>
    <row r="213" ht="15">
      <c r="O213" s="255"/>
    </row>
    <row r="214" ht="15">
      <c r="O214" s="255"/>
    </row>
    <row r="215" ht="15">
      <c r="O215" s="255"/>
    </row>
    <row r="216" ht="15">
      <c r="O216" s="255"/>
    </row>
    <row r="217" ht="15">
      <c r="O217" s="255"/>
    </row>
    <row r="218" ht="15">
      <c r="O218" s="255"/>
    </row>
    <row r="219" ht="15">
      <c r="O219" s="255"/>
    </row>
    <row r="220" ht="15">
      <c r="O220" s="255"/>
    </row>
    <row r="221" ht="15">
      <c r="O221" s="255"/>
    </row>
    <row r="222" ht="15">
      <c r="O222" s="255"/>
    </row>
    <row r="223" ht="15">
      <c r="O223" s="255"/>
    </row>
    <row r="224" ht="15">
      <c r="O224" s="255"/>
    </row>
    <row r="225" ht="15">
      <c r="O225" s="255"/>
    </row>
    <row r="226" ht="15">
      <c r="O226" s="255"/>
    </row>
    <row r="227" ht="15">
      <c r="O227" s="255"/>
    </row>
    <row r="228" ht="15">
      <c r="O228" s="255"/>
    </row>
    <row r="229" ht="15">
      <c r="O229" s="255"/>
    </row>
    <row r="230" ht="15">
      <c r="O230" s="255"/>
    </row>
    <row r="231" ht="15">
      <c r="O231" s="255"/>
    </row>
    <row r="232" ht="15">
      <c r="O232" s="255"/>
    </row>
    <row r="233" ht="15">
      <c r="O233" s="255"/>
    </row>
    <row r="234" ht="15">
      <c r="O234" s="255"/>
    </row>
    <row r="235" ht="15">
      <c r="O235" s="255"/>
    </row>
    <row r="236" ht="15">
      <c r="O236" s="255"/>
    </row>
    <row r="237" ht="15">
      <c r="O237" s="255"/>
    </row>
    <row r="238" ht="15">
      <c r="O238" s="255"/>
    </row>
    <row r="239" ht="15">
      <c r="O239" s="255"/>
    </row>
    <row r="240" ht="15">
      <c r="O240" s="255"/>
    </row>
    <row r="241" ht="15">
      <c r="O241" s="255"/>
    </row>
    <row r="242" ht="15">
      <c r="O242" s="255"/>
    </row>
    <row r="243" ht="15">
      <c r="O243" s="255"/>
    </row>
    <row r="244" ht="15">
      <c r="O244" s="255"/>
    </row>
    <row r="245" ht="15">
      <c r="O245" s="255"/>
    </row>
    <row r="246" ht="15">
      <c r="O246" s="255"/>
    </row>
    <row r="247" ht="15">
      <c r="O247" s="255"/>
    </row>
    <row r="248" ht="15">
      <c r="O248" s="255"/>
    </row>
    <row r="249" ht="15">
      <c r="O249" s="255"/>
    </row>
    <row r="250" ht="15">
      <c r="O250" s="255"/>
    </row>
    <row r="251" ht="15">
      <c r="O251" s="255"/>
    </row>
    <row r="252" ht="15">
      <c r="O252" s="255"/>
    </row>
    <row r="253" ht="15">
      <c r="O253" s="255"/>
    </row>
    <row r="254" ht="15">
      <c r="O254" s="255"/>
    </row>
    <row r="255" ht="15">
      <c r="O255" s="255"/>
    </row>
    <row r="256" ht="15">
      <c r="O256" s="255"/>
    </row>
    <row r="257" ht="15">
      <c r="O257" s="255"/>
    </row>
    <row r="258" ht="15">
      <c r="O258" s="255"/>
    </row>
    <row r="259" ht="15">
      <c r="O259" s="255"/>
    </row>
    <row r="260" ht="15">
      <c r="O260" s="255"/>
    </row>
    <row r="261" ht="15">
      <c r="O261" s="255"/>
    </row>
    <row r="262" ht="15">
      <c r="O262" s="255"/>
    </row>
    <row r="263" ht="15">
      <c r="O263" s="255"/>
    </row>
    <row r="264" ht="15">
      <c r="O264" s="255"/>
    </row>
    <row r="265" ht="15">
      <c r="O265" s="255"/>
    </row>
    <row r="266" ht="15">
      <c r="O266" s="255"/>
    </row>
    <row r="267" ht="15">
      <c r="O267" s="255"/>
    </row>
    <row r="268" ht="15">
      <c r="O268" s="255"/>
    </row>
    <row r="269" ht="15">
      <c r="O269" s="255"/>
    </row>
    <row r="270" ht="15">
      <c r="O270" s="255"/>
    </row>
    <row r="271" ht="15">
      <c r="O271" s="255"/>
    </row>
    <row r="272" ht="15">
      <c r="O272" s="255"/>
    </row>
    <row r="273" ht="15">
      <c r="O273" s="255"/>
    </row>
    <row r="274" ht="15">
      <c r="O274" s="255"/>
    </row>
    <row r="275" ht="15">
      <c r="O275" s="255"/>
    </row>
    <row r="276" ht="15">
      <c r="O276" s="255"/>
    </row>
    <row r="277" ht="15">
      <c r="O277" s="255"/>
    </row>
    <row r="278" ht="15">
      <c r="O278" s="255"/>
    </row>
    <row r="279" ht="15">
      <c r="O279" s="255"/>
    </row>
    <row r="280" ht="15">
      <c r="O280" s="255"/>
    </row>
    <row r="281" ht="15">
      <c r="O281" s="255"/>
    </row>
    <row r="282" ht="15">
      <c r="O282" s="255"/>
    </row>
    <row r="283" ht="15">
      <c r="O283" s="255"/>
    </row>
    <row r="284" ht="15">
      <c r="O284" s="255"/>
    </row>
    <row r="285" ht="15">
      <c r="O285" s="255"/>
    </row>
    <row r="286" ht="15">
      <c r="O286" s="255"/>
    </row>
    <row r="287" ht="15">
      <c r="O287" s="255"/>
    </row>
    <row r="288" ht="15">
      <c r="O288" s="255"/>
    </row>
    <row r="289" ht="15">
      <c r="O289" s="255"/>
    </row>
    <row r="290" ht="15">
      <c r="O290" s="255"/>
    </row>
    <row r="291" ht="15">
      <c r="O291" s="255"/>
    </row>
    <row r="292" ht="15">
      <c r="O292" s="255"/>
    </row>
    <row r="293" ht="15">
      <c r="O293" s="255"/>
    </row>
    <row r="294" ht="15">
      <c r="O294" s="255"/>
    </row>
  </sheetData>
  <sheetProtection/>
  <mergeCells count="124">
    <mergeCell ref="D131:N131"/>
    <mergeCell ref="D132:N132"/>
    <mergeCell ref="D141:L141"/>
    <mergeCell ref="D142:M142"/>
    <mergeCell ref="D135:N135"/>
    <mergeCell ref="D138:N138"/>
    <mergeCell ref="D139:N139"/>
    <mergeCell ref="D140:N140"/>
    <mergeCell ref="D133:N133"/>
    <mergeCell ref="D134:N134"/>
    <mergeCell ref="D127:N127"/>
    <mergeCell ref="D128:N128"/>
    <mergeCell ref="D129:N129"/>
    <mergeCell ref="D130:N130"/>
    <mergeCell ref="C124:C126"/>
    <mergeCell ref="D124:N124"/>
    <mergeCell ref="D125:N125"/>
    <mergeCell ref="D126:N126"/>
    <mergeCell ref="O112:O113"/>
    <mergeCell ref="H114:I114"/>
    <mergeCell ref="H115:I115"/>
    <mergeCell ref="J112:J113"/>
    <mergeCell ref="K112:K113"/>
    <mergeCell ref="L112:L113"/>
    <mergeCell ref="M112:M113"/>
    <mergeCell ref="H112:I113"/>
    <mergeCell ref="H122:I122"/>
    <mergeCell ref="N112:N113"/>
    <mergeCell ref="H116:I116"/>
    <mergeCell ref="H118:I118"/>
    <mergeCell ref="H119:I119"/>
    <mergeCell ref="H120:I120"/>
    <mergeCell ref="A121:M121"/>
    <mergeCell ref="A112:D113"/>
    <mergeCell ref="E112:E113"/>
    <mergeCell ref="F112:F113"/>
    <mergeCell ref="G112:G113"/>
    <mergeCell ref="L103:L104"/>
    <mergeCell ref="M103:M104"/>
    <mergeCell ref="H106:I106"/>
    <mergeCell ref="H110:I110"/>
    <mergeCell ref="N103:N104"/>
    <mergeCell ref="O103:O104"/>
    <mergeCell ref="H101:I101"/>
    <mergeCell ref="A103:D104"/>
    <mergeCell ref="E103:E104"/>
    <mergeCell ref="F103:F104"/>
    <mergeCell ref="G103:G104"/>
    <mergeCell ref="H103:I104"/>
    <mergeCell ref="J103:J104"/>
    <mergeCell ref="K103:K104"/>
    <mergeCell ref="H96:I96"/>
    <mergeCell ref="H97:I97"/>
    <mergeCell ref="H98:I99"/>
    <mergeCell ref="J98:J99"/>
    <mergeCell ref="A98:D99"/>
    <mergeCell ref="E98:E99"/>
    <mergeCell ref="F98:F99"/>
    <mergeCell ref="G98:G99"/>
    <mergeCell ref="J93:J94"/>
    <mergeCell ref="K93:K94"/>
    <mergeCell ref="N98:N99"/>
    <mergeCell ref="O98:O99"/>
    <mergeCell ref="M98:M99"/>
    <mergeCell ref="O93:O94"/>
    <mergeCell ref="K98:K99"/>
    <mergeCell ref="L98:L99"/>
    <mergeCell ref="H90:I90"/>
    <mergeCell ref="H91:I91"/>
    <mergeCell ref="H92:I92"/>
    <mergeCell ref="H95:I95"/>
    <mergeCell ref="H93:I94"/>
    <mergeCell ref="H87:I87"/>
    <mergeCell ref="A88:N88"/>
    <mergeCell ref="A93:D94"/>
    <mergeCell ref="E93:E94"/>
    <mergeCell ref="F93:F94"/>
    <mergeCell ref="G93:G94"/>
    <mergeCell ref="L93:L94"/>
    <mergeCell ref="M93:M94"/>
    <mergeCell ref="N93:N94"/>
    <mergeCell ref="H89:I89"/>
    <mergeCell ref="A83:N83"/>
    <mergeCell ref="H84:I84"/>
    <mergeCell ref="H85:I85"/>
    <mergeCell ref="H86:I86"/>
    <mergeCell ref="M78:M79"/>
    <mergeCell ref="N78:N79"/>
    <mergeCell ref="H81:I81"/>
    <mergeCell ref="H82:I82"/>
    <mergeCell ref="H14:I15"/>
    <mergeCell ref="J14:J15"/>
    <mergeCell ref="O78:O79"/>
    <mergeCell ref="H80:I80"/>
    <mergeCell ref="H78:I79"/>
    <mergeCell ref="J78:J79"/>
    <mergeCell ref="K78:K79"/>
    <mergeCell ref="L78:L79"/>
    <mergeCell ref="H32:I32"/>
    <mergeCell ref="H42:I42"/>
    <mergeCell ref="A78:D79"/>
    <mergeCell ref="E78:E79"/>
    <mergeCell ref="F78:F79"/>
    <mergeCell ref="G78:G79"/>
    <mergeCell ref="H18:I18"/>
    <mergeCell ref="H19:I19"/>
    <mergeCell ref="K4:M4"/>
    <mergeCell ref="A6:N6"/>
    <mergeCell ref="H9:I13"/>
    <mergeCell ref="J9:O9"/>
    <mergeCell ref="J10:L10"/>
    <mergeCell ref="O11:O13"/>
    <mergeCell ref="H16:I16"/>
    <mergeCell ref="H17:I17"/>
    <mergeCell ref="D136:O136"/>
    <mergeCell ref="D137:O137"/>
    <mergeCell ref="N14:N15"/>
    <mergeCell ref="O14:O15"/>
    <mergeCell ref="K14:K15"/>
    <mergeCell ref="M14:M15"/>
    <mergeCell ref="A14:D15"/>
    <mergeCell ref="E14:E15"/>
    <mergeCell ref="F14:F15"/>
    <mergeCell ref="G14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&amp;CStrona &amp;P z &amp;N</oddFooter>
  </headerFooter>
  <rowBreaks count="2" manualBreakCount="2">
    <brk id="45" max="255" man="1"/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97"/>
  <sheetViews>
    <sheetView tabSelected="1" view="pageBreakPreview" zoomScale="65" zoomScaleNormal="70" zoomScaleSheetLayoutView="65" zoomScalePageLayoutView="0" workbookViewId="0" topLeftCell="A85">
      <selection activeCell="J125" sqref="J125"/>
    </sheetView>
  </sheetViews>
  <sheetFormatPr defaultColWidth="9.140625" defaultRowHeight="12.75"/>
  <cols>
    <col min="1" max="1" width="4.00390625" style="3" customWidth="1"/>
    <col min="2" max="2" width="6.00390625" style="2" customWidth="1"/>
    <col min="3" max="3" width="9.28125" style="2" customWidth="1"/>
    <col min="4" max="4" width="43.140625" style="4" customWidth="1"/>
    <col min="5" max="5" width="20.8515625" style="2" customWidth="1"/>
    <col min="6" max="6" width="14.00390625" style="2" customWidth="1"/>
    <col min="7" max="7" width="16.7109375" style="3" customWidth="1"/>
    <col min="8" max="8" width="14.421875" style="3" customWidth="1"/>
    <col min="9" max="9" width="4.28125" style="3" customWidth="1"/>
    <col min="10" max="10" width="14.7109375" style="5" customWidth="1"/>
    <col min="11" max="11" width="13.57421875" style="5" customWidth="1"/>
    <col min="12" max="12" width="15.8515625" style="5" customWidth="1"/>
    <col min="13" max="13" width="15.421875" style="5" customWidth="1"/>
    <col min="14" max="14" width="15.00390625" style="5" customWidth="1"/>
    <col min="15" max="15" width="15.57421875" style="5" customWidth="1"/>
    <col min="16" max="16384" width="9.140625" style="5" customWidth="1"/>
  </cols>
  <sheetData>
    <row r="1" spans="11:12" ht="18.75">
      <c r="K1" s="6" t="s">
        <v>83</v>
      </c>
      <c r="L1" s="7"/>
    </row>
    <row r="2" spans="11:12" ht="18.75">
      <c r="K2" s="6" t="s">
        <v>194</v>
      </c>
      <c r="L2" s="7"/>
    </row>
    <row r="3" spans="11:12" ht="18.75">
      <c r="K3" s="6" t="s">
        <v>80</v>
      </c>
      <c r="L3" s="7"/>
    </row>
    <row r="4" spans="11:13" ht="18.75">
      <c r="K4" s="352" t="s">
        <v>190</v>
      </c>
      <c r="L4" s="300"/>
      <c r="M4" s="300"/>
    </row>
    <row r="5" spans="11:12" ht="18">
      <c r="K5" s="7"/>
      <c r="L5" s="7"/>
    </row>
    <row r="6" spans="1:14" ht="20.25">
      <c r="A6" s="308" t="s">
        <v>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3" ht="15.75">
      <c r="A7" s="2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</row>
    <row r="8" spans="2:6" ht="15.75">
      <c r="B8" s="1"/>
      <c r="C8" s="1"/>
      <c r="D8" s="8"/>
      <c r="E8" s="1"/>
      <c r="F8" s="1"/>
    </row>
    <row r="9" spans="1:15" ht="15.75">
      <c r="A9" s="9" t="s">
        <v>0</v>
      </c>
      <c r="B9" s="10" t="s">
        <v>1</v>
      </c>
      <c r="C9" s="10" t="s">
        <v>2</v>
      </c>
      <c r="D9" s="11" t="s">
        <v>3</v>
      </c>
      <c r="E9" s="10" t="s">
        <v>4</v>
      </c>
      <c r="F9" s="12" t="s">
        <v>5</v>
      </c>
      <c r="G9" s="12" t="s">
        <v>6</v>
      </c>
      <c r="H9" s="310" t="s">
        <v>42</v>
      </c>
      <c r="I9" s="302"/>
      <c r="J9" s="305" t="s">
        <v>7</v>
      </c>
      <c r="K9" s="326"/>
      <c r="L9" s="326"/>
      <c r="M9" s="326"/>
      <c r="N9" s="326"/>
      <c r="O9" s="327"/>
    </row>
    <row r="10" spans="1:15" ht="15.75">
      <c r="A10" s="13"/>
      <c r="B10" s="14"/>
      <c r="C10" s="14"/>
      <c r="D10" s="15" t="s">
        <v>8</v>
      </c>
      <c r="E10" s="14" t="s">
        <v>9</v>
      </c>
      <c r="F10" s="16" t="s">
        <v>10</v>
      </c>
      <c r="G10" s="16" t="s">
        <v>11</v>
      </c>
      <c r="H10" s="303"/>
      <c r="I10" s="304"/>
      <c r="J10" s="306" t="s">
        <v>43</v>
      </c>
      <c r="K10" s="286"/>
      <c r="L10" s="287"/>
      <c r="M10" s="20">
        <v>2008</v>
      </c>
      <c r="N10" s="248">
        <v>2009</v>
      </c>
      <c r="O10" s="274">
        <v>2010</v>
      </c>
    </row>
    <row r="11" spans="1:15" ht="15.75">
      <c r="A11" s="13"/>
      <c r="B11" s="14"/>
      <c r="C11" s="14"/>
      <c r="D11" s="15" t="s">
        <v>12</v>
      </c>
      <c r="E11" s="14" t="s">
        <v>13</v>
      </c>
      <c r="F11" s="16" t="s">
        <v>14</v>
      </c>
      <c r="G11" s="16" t="s">
        <v>15</v>
      </c>
      <c r="H11" s="303"/>
      <c r="I11" s="304"/>
      <c r="J11" s="17" t="s">
        <v>16</v>
      </c>
      <c r="K11" s="14" t="s">
        <v>17</v>
      </c>
      <c r="L11" s="14" t="s">
        <v>18</v>
      </c>
      <c r="M11" s="18"/>
      <c r="N11" s="33"/>
      <c r="O11" s="450"/>
    </row>
    <row r="12" spans="1:15" ht="15.75">
      <c r="A12" s="13"/>
      <c r="B12" s="14"/>
      <c r="C12" s="14"/>
      <c r="D12" s="15" t="s">
        <v>19</v>
      </c>
      <c r="E12" s="14" t="s">
        <v>20</v>
      </c>
      <c r="F12" s="16"/>
      <c r="G12" s="16"/>
      <c r="H12" s="303"/>
      <c r="I12" s="304"/>
      <c r="J12" s="17" t="s">
        <v>21</v>
      </c>
      <c r="K12" s="14" t="s">
        <v>22</v>
      </c>
      <c r="L12" s="14" t="s">
        <v>35</v>
      </c>
      <c r="M12" s="18"/>
      <c r="N12" s="34"/>
      <c r="O12" s="451"/>
    </row>
    <row r="13" spans="1:15" ht="15.75">
      <c r="A13" s="13"/>
      <c r="B13" s="14"/>
      <c r="C13" s="14"/>
      <c r="D13" s="15"/>
      <c r="E13" s="14" t="s">
        <v>23</v>
      </c>
      <c r="F13" s="16"/>
      <c r="G13" s="16"/>
      <c r="H13" s="303"/>
      <c r="I13" s="304"/>
      <c r="J13" s="17"/>
      <c r="K13" s="14" t="s">
        <v>24</v>
      </c>
      <c r="L13" s="14"/>
      <c r="M13" s="18"/>
      <c r="N13" s="32"/>
      <c r="O13" s="452"/>
    </row>
    <row r="14" spans="1:15" ht="35.25" customHeight="1">
      <c r="A14" s="378" t="s">
        <v>130</v>
      </c>
      <c r="B14" s="379"/>
      <c r="C14" s="379"/>
      <c r="D14" s="379"/>
      <c r="E14" s="382" t="s">
        <v>142</v>
      </c>
      <c r="F14" s="360" t="s">
        <v>143</v>
      </c>
      <c r="G14" s="362">
        <f>G17+G22+G27+G32+G37+G42+G47+G52+G57+G62+G67+G71+G75+G79</f>
        <v>64661345</v>
      </c>
      <c r="H14" s="362">
        <f>H17+H22+H27+H32+H37+H42+H47+H52+H57+H62</f>
        <v>1181300</v>
      </c>
      <c r="I14" s="362"/>
      <c r="J14" s="362">
        <f>J17+J22+J27+J32+J37+J47+J52+J57+J62+J67+J71+J75+J79</f>
        <v>1374300</v>
      </c>
      <c r="K14" s="362">
        <f>K17+K22+K27+K32+K37+K42+K47+K52+K57+K62</f>
        <v>0</v>
      </c>
      <c r="L14" s="220">
        <f>L17+L22+L27+L32+L37+L42+L47+L52+L57+L62</f>
        <v>3502000</v>
      </c>
      <c r="M14" s="362">
        <f>M17+M22+M27+M37+M42+M47+M52+M57+M62+M32+M67+M71+M75+M79</f>
        <v>26079038</v>
      </c>
      <c r="N14" s="362">
        <f>N17+N22+N27+N37+N42+N47+N52+N57+N62+N32</f>
        <v>16234858</v>
      </c>
      <c r="O14" s="453">
        <f>O17+O22+O27+O32+O37+O42+O47+O52+O57+O62</f>
        <v>16289849</v>
      </c>
    </row>
    <row r="15" spans="1:15" ht="48" customHeight="1">
      <c r="A15" s="380"/>
      <c r="B15" s="381"/>
      <c r="C15" s="381"/>
      <c r="D15" s="381"/>
      <c r="E15" s="383"/>
      <c r="F15" s="361"/>
      <c r="G15" s="363"/>
      <c r="H15" s="363"/>
      <c r="I15" s="363"/>
      <c r="J15" s="363"/>
      <c r="K15" s="363"/>
      <c r="L15" s="156" t="s">
        <v>175</v>
      </c>
      <c r="M15" s="363"/>
      <c r="N15" s="363"/>
      <c r="O15" s="454"/>
    </row>
    <row r="16" spans="1:15" ht="15.75">
      <c r="A16" s="72"/>
      <c r="B16" s="50"/>
      <c r="C16" s="50"/>
      <c r="D16" s="86"/>
      <c r="E16" s="50"/>
      <c r="F16" s="50"/>
      <c r="G16" s="205"/>
      <c r="H16" s="370"/>
      <c r="I16" s="371"/>
      <c r="J16" s="208"/>
      <c r="K16" s="208"/>
      <c r="L16" s="208"/>
      <c r="M16" s="208"/>
      <c r="N16" s="208"/>
      <c r="O16" s="275"/>
    </row>
    <row r="17" spans="1:15" ht="15.75">
      <c r="A17" s="64">
        <v>1</v>
      </c>
      <c r="B17" s="52">
        <v>600</v>
      </c>
      <c r="C17" s="52">
        <v>60014</v>
      </c>
      <c r="D17" s="87" t="s">
        <v>95</v>
      </c>
      <c r="E17" s="52" t="s">
        <v>32</v>
      </c>
      <c r="F17" s="52" t="s">
        <v>53</v>
      </c>
      <c r="G17" s="210">
        <f>H17+J17+K17+L17+M17+N17+O17</f>
        <v>28212497</v>
      </c>
      <c r="H17" s="372"/>
      <c r="I17" s="373"/>
      <c r="J17" s="211">
        <v>6000</v>
      </c>
      <c r="K17" s="211"/>
      <c r="L17" s="211"/>
      <c r="M17" s="211">
        <v>5712138</v>
      </c>
      <c r="N17" s="211">
        <v>8254510</v>
      </c>
      <c r="O17" s="275">
        <v>14239849</v>
      </c>
    </row>
    <row r="18" spans="1:15" ht="15.75">
      <c r="A18" s="64"/>
      <c r="B18" s="52"/>
      <c r="C18" s="52"/>
      <c r="D18" s="87" t="s">
        <v>52</v>
      </c>
      <c r="E18" s="52" t="s">
        <v>25</v>
      </c>
      <c r="F18" s="52"/>
      <c r="G18" s="210"/>
      <c r="H18" s="374"/>
      <c r="I18" s="375"/>
      <c r="J18" s="211"/>
      <c r="K18" s="211"/>
      <c r="L18" s="247"/>
      <c r="M18" s="211"/>
      <c r="N18" s="211"/>
      <c r="O18" s="275"/>
    </row>
    <row r="19" spans="1:15" ht="15.75">
      <c r="A19" s="66"/>
      <c r="B19" s="54"/>
      <c r="C19" s="54"/>
      <c r="D19" s="89"/>
      <c r="E19" s="54"/>
      <c r="F19" s="54"/>
      <c r="G19" s="215"/>
      <c r="H19" s="376"/>
      <c r="I19" s="377"/>
      <c r="J19" s="218"/>
      <c r="K19" s="218"/>
      <c r="L19" s="218"/>
      <c r="M19" s="218"/>
      <c r="N19" s="211"/>
      <c r="O19" s="275"/>
    </row>
    <row r="20" spans="1:15" ht="15.75">
      <c r="A20" s="102"/>
      <c r="B20" s="103"/>
      <c r="C20" s="103"/>
      <c r="D20" s="104"/>
      <c r="E20" s="103"/>
      <c r="F20" s="103"/>
      <c r="G20" s="105"/>
      <c r="H20" s="105"/>
      <c r="I20" s="110"/>
      <c r="J20" s="109"/>
      <c r="K20" s="109"/>
      <c r="L20" s="109"/>
      <c r="M20" s="109"/>
      <c r="N20" s="250"/>
      <c r="O20" s="256"/>
    </row>
    <row r="21" spans="1:15" ht="15.75">
      <c r="A21" s="72"/>
      <c r="B21" s="50"/>
      <c r="C21" s="50"/>
      <c r="D21" s="86" t="s">
        <v>54</v>
      </c>
      <c r="E21" s="50"/>
      <c r="F21" s="50"/>
      <c r="G21" s="205"/>
      <c r="H21" s="206"/>
      <c r="I21" s="207"/>
      <c r="J21" s="208"/>
      <c r="K21" s="208"/>
      <c r="L21" s="208"/>
      <c r="M21" s="208"/>
      <c r="N21" s="29"/>
      <c r="O21" s="275"/>
    </row>
    <row r="22" spans="1:15" ht="15.75">
      <c r="A22" s="64">
        <v>2</v>
      </c>
      <c r="B22" s="52">
        <v>600</v>
      </c>
      <c r="C22" s="52">
        <v>60014</v>
      </c>
      <c r="D22" s="104" t="s">
        <v>100</v>
      </c>
      <c r="E22" s="52" t="s">
        <v>32</v>
      </c>
      <c r="F22" s="52" t="s">
        <v>58</v>
      </c>
      <c r="G22" s="210">
        <f>H22+J22+K22+L22+M22+N22</f>
        <v>3641000</v>
      </c>
      <c r="H22" s="213"/>
      <c r="I22" s="221"/>
      <c r="J22" s="211">
        <v>1000</v>
      </c>
      <c r="K22" s="211"/>
      <c r="L22" s="211"/>
      <c r="M22" s="211">
        <v>3640000</v>
      </c>
      <c r="N22" s="29"/>
      <c r="O22" s="275"/>
    </row>
    <row r="23" spans="1:15" ht="15.75">
      <c r="A23" s="64"/>
      <c r="B23" s="52"/>
      <c r="C23" s="52"/>
      <c r="D23" s="87" t="s">
        <v>56</v>
      </c>
      <c r="E23" s="52" t="s">
        <v>25</v>
      </c>
      <c r="F23" s="52"/>
      <c r="G23" s="210"/>
      <c r="H23" s="213"/>
      <c r="I23" s="221"/>
      <c r="J23" s="211"/>
      <c r="K23" s="211"/>
      <c r="L23" s="211"/>
      <c r="M23" s="211"/>
      <c r="N23" s="29"/>
      <c r="O23" s="275"/>
    </row>
    <row r="24" spans="1:15" ht="15.75">
      <c r="A24" s="66"/>
      <c r="B24" s="54"/>
      <c r="C24" s="54"/>
      <c r="D24" s="89" t="s">
        <v>124</v>
      </c>
      <c r="E24" s="54"/>
      <c r="F24" s="54"/>
      <c r="G24" s="58"/>
      <c r="H24" s="98"/>
      <c r="I24" s="101"/>
      <c r="J24" s="30"/>
      <c r="K24" s="30"/>
      <c r="L24" s="30"/>
      <c r="M24" s="29"/>
      <c r="N24" s="29"/>
      <c r="O24" s="275"/>
    </row>
    <row r="25" spans="1:15" ht="15.75">
      <c r="A25" s="102"/>
      <c r="B25" s="103"/>
      <c r="C25" s="103"/>
      <c r="D25" s="104"/>
      <c r="E25" s="103"/>
      <c r="F25" s="103"/>
      <c r="G25" s="105"/>
      <c r="H25" s="105"/>
      <c r="I25" s="110"/>
      <c r="J25" s="109"/>
      <c r="K25" s="109"/>
      <c r="L25" s="109"/>
      <c r="M25" s="250"/>
      <c r="N25" s="250"/>
      <c r="O25" s="256"/>
    </row>
    <row r="26" spans="1:15" ht="15.75">
      <c r="A26" s="72"/>
      <c r="B26" s="50"/>
      <c r="C26" s="50"/>
      <c r="D26" s="86"/>
      <c r="E26" s="50"/>
      <c r="F26" s="50"/>
      <c r="G26" s="205"/>
      <c r="H26" s="206"/>
      <c r="I26" s="207"/>
      <c r="J26" s="208"/>
      <c r="K26" s="208"/>
      <c r="L26" s="208"/>
      <c r="M26" s="211"/>
      <c r="N26" s="211"/>
      <c r="O26" s="275"/>
    </row>
    <row r="27" spans="1:15" ht="15.75">
      <c r="A27" s="64">
        <v>3</v>
      </c>
      <c r="B27" s="52">
        <v>600</v>
      </c>
      <c r="C27" s="52">
        <v>60014</v>
      </c>
      <c r="D27" s="87" t="s">
        <v>96</v>
      </c>
      <c r="E27" s="52" t="s">
        <v>32</v>
      </c>
      <c r="F27" s="52" t="s">
        <v>94</v>
      </c>
      <c r="G27" s="210">
        <f>J27+M27+N27</f>
        <v>1689050</v>
      </c>
      <c r="H27" s="213"/>
      <c r="I27" s="221"/>
      <c r="J27" s="211">
        <v>429050</v>
      </c>
      <c r="K27" s="211"/>
      <c r="L27" s="211"/>
      <c r="M27" s="211"/>
      <c r="N27" s="211">
        <v>1260000</v>
      </c>
      <c r="O27" s="275"/>
    </row>
    <row r="28" spans="1:15" ht="15.75">
      <c r="A28" s="64"/>
      <c r="B28" s="52"/>
      <c r="C28" s="52"/>
      <c r="D28" s="87" t="s">
        <v>60</v>
      </c>
      <c r="E28" s="52" t="s">
        <v>25</v>
      </c>
      <c r="F28" s="52"/>
      <c r="G28" s="210"/>
      <c r="H28" s="213"/>
      <c r="I28" s="221"/>
      <c r="J28" s="211"/>
      <c r="K28" s="211"/>
      <c r="L28" s="210"/>
      <c r="M28" s="211"/>
      <c r="N28" s="211"/>
      <c r="O28" s="275"/>
    </row>
    <row r="29" spans="1:15" ht="15.75">
      <c r="A29" s="66"/>
      <c r="B29" s="54"/>
      <c r="C29" s="54"/>
      <c r="D29" s="89"/>
      <c r="E29" s="54"/>
      <c r="F29" s="54"/>
      <c r="G29" s="215"/>
      <c r="H29" s="216"/>
      <c r="I29" s="217"/>
      <c r="J29" s="218"/>
      <c r="K29" s="218"/>
      <c r="L29" s="218"/>
      <c r="M29" s="211"/>
      <c r="N29" s="29"/>
      <c r="O29" s="275"/>
    </row>
    <row r="30" spans="1:15" ht="15.75">
      <c r="A30" s="102"/>
      <c r="B30" s="103"/>
      <c r="C30" s="103"/>
      <c r="D30" s="104"/>
      <c r="E30" s="103"/>
      <c r="F30" s="103"/>
      <c r="G30" s="105"/>
      <c r="H30" s="105"/>
      <c r="I30" s="110"/>
      <c r="J30" s="109"/>
      <c r="K30" s="109"/>
      <c r="L30" s="109"/>
      <c r="M30" s="250"/>
      <c r="N30" s="250"/>
      <c r="O30" s="256"/>
    </row>
    <row r="31" spans="1:15" ht="15.75">
      <c r="A31" s="72"/>
      <c r="B31" s="50"/>
      <c r="C31" s="50"/>
      <c r="D31" s="86"/>
      <c r="E31" s="50"/>
      <c r="F31" s="50"/>
      <c r="G31" s="205"/>
      <c r="H31" s="206"/>
      <c r="I31" s="207"/>
      <c r="J31" s="208"/>
      <c r="K31" s="208"/>
      <c r="L31" s="208"/>
      <c r="M31" s="211"/>
      <c r="N31" s="29"/>
      <c r="O31" s="275"/>
    </row>
    <row r="32" spans="1:15" ht="15.75">
      <c r="A32" s="64">
        <v>4</v>
      </c>
      <c r="B32" s="52">
        <v>600</v>
      </c>
      <c r="C32" s="52">
        <v>60014</v>
      </c>
      <c r="D32" s="87" t="s">
        <v>61</v>
      </c>
      <c r="E32" s="52" t="s">
        <v>26</v>
      </c>
      <c r="F32" s="52" t="s">
        <v>94</v>
      </c>
      <c r="G32" s="210">
        <f>J32+M32+N32</f>
        <v>4240348</v>
      </c>
      <c r="H32" s="374"/>
      <c r="I32" s="431"/>
      <c r="J32" s="211">
        <v>10000</v>
      </c>
      <c r="K32" s="211"/>
      <c r="L32" s="211"/>
      <c r="N32" s="211">
        <v>4230348</v>
      </c>
      <c r="O32" s="275"/>
    </row>
    <row r="33" spans="1:15" ht="15.75">
      <c r="A33" s="64"/>
      <c r="B33" s="52"/>
      <c r="C33" s="52"/>
      <c r="D33" s="87" t="s">
        <v>63</v>
      </c>
      <c r="E33" s="52" t="s">
        <v>27</v>
      </c>
      <c r="F33" s="52"/>
      <c r="G33" s="210"/>
      <c r="H33" s="213"/>
      <c r="I33" s="221"/>
      <c r="J33" s="211"/>
      <c r="K33" s="211"/>
      <c r="L33" s="211"/>
      <c r="M33" s="211"/>
      <c r="N33" s="29"/>
      <c r="O33" s="242"/>
    </row>
    <row r="34" spans="1:15" ht="15.75">
      <c r="A34" s="66"/>
      <c r="B34" s="54"/>
      <c r="C34" s="54"/>
      <c r="D34" s="89" t="s">
        <v>62</v>
      </c>
      <c r="E34" s="54" t="s">
        <v>126</v>
      </c>
      <c r="F34" s="54"/>
      <c r="G34" s="58"/>
      <c r="H34" s="98"/>
      <c r="I34" s="101"/>
      <c r="J34" s="30"/>
      <c r="K34" s="30"/>
      <c r="L34" s="30"/>
      <c r="M34" s="30"/>
      <c r="N34" s="29"/>
      <c r="O34" s="242"/>
    </row>
    <row r="35" spans="1:15" ht="15.75">
      <c r="A35" s="102"/>
      <c r="B35" s="103"/>
      <c r="C35" s="103"/>
      <c r="D35" s="104"/>
      <c r="E35" s="103"/>
      <c r="F35" s="103"/>
      <c r="G35" s="105"/>
      <c r="H35" s="105"/>
      <c r="I35" s="110"/>
      <c r="J35" s="109"/>
      <c r="K35" s="109"/>
      <c r="L35" s="109"/>
      <c r="M35" s="109"/>
      <c r="N35" s="250"/>
      <c r="O35" s="258"/>
    </row>
    <row r="36" spans="1:15" ht="15.75">
      <c r="A36" s="72"/>
      <c r="B36" s="50"/>
      <c r="C36" s="50"/>
      <c r="D36" s="86"/>
      <c r="E36" s="50"/>
      <c r="F36" s="50"/>
      <c r="G36" s="205"/>
      <c r="H36" s="206"/>
      <c r="I36" s="207"/>
      <c r="J36" s="208"/>
      <c r="K36" s="208"/>
      <c r="L36" s="208"/>
      <c r="M36" s="208"/>
      <c r="N36" s="29"/>
      <c r="O36" s="242"/>
    </row>
    <row r="37" spans="1:15" ht="15.75">
      <c r="A37" s="64">
        <v>5</v>
      </c>
      <c r="B37" s="52">
        <v>600</v>
      </c>
      <c r="C37" s="52">
        <v>60014</v>
      </c>
      <c r="D37" s="87" t="s">
        <v>99</v>
      </c>
      <c r="E37" s="52" t="s">
        <v>32</v>
      </c>
      <c r="F37" s="52" t="s">
        <v>58</v>
      </c>
      <c r="G37" s="210">
        <f>J37+M37+N37+O37</f>
        <v>400000</v>
      </c>
      <c r="H37" s="213"/>
      <c r="I37" s="221"/>
      <c r="J37" s="211">
        <v>12800</v>
      </c>
      <c r="K37" s="211"/>
      <c r="L37" s="211"/>
      <c r="M37" s="211">
        <v>387200</v>
      </c>
      <c r="N37" s="29"/>
      <c r="O37" s="242"/>
    </row>
    <row r="38" spans="1:15" ht="15.75">
      <c r="A38" s="64"/>
      <c r="B38" s="52"/>
      <c r="C38" s="52"/>
      <c r="D38" s="87" t="s">
        <v>66</v>
      </c>
      <c r="E38" s="52" t="s">
        <v>25</v>
      </c>
      <c r="F38" s="52"/>
      <c r="G38" s="210"/>
      <c r="H38" s="213"/>
      <c r="I38" s="221"/>
      <c r="J38" s="211"/>
      <c r="K38" s="211"/>
      <c r="L38" s="211"/>
      <c r="M38" s="211"/>
      <c r="N38" s="29"/>
      <c r="O38" s="242"/>
    </row>
    <row r="39" spans="1:15" ht="15.75">
      <c r="A39" s="66"/>
      <c r="B39" s="54"/>
      <c r="C39" s="54"/>
      <c r="D39" s="89"/>
      <c r="E39" s="54"/>
      <c r="F39" s="54"/>
      <c r="G39" s="215"/>
      <c r="H39" s="216"/>
      <c r="I39" s="217"/>
      <c r="J39" s="218"/>
      <c r="K39" s="218"/>
      <c r="L39" s="218"/>
      <c r="M39" s="218"/>
      <c r="N39" s="29"/>
      <c r="O39" s="242"/>
    </row>
    <row r="40" spans="1:15" ht="15.75">
      <c r="A40" s="186"/>
      <c r="B40" s="187"/>
      <c r="C40" s="187"/>
      <c r="D40" s="188"/>
      <c r="E40" s="187"/>
      <c r="F40" s="187"/>
      <c r="G40" s="189"/>
      <c r="H40" s="189"/>
      <c r="I40" s="190"/>
      <c r="J40" s="191"/>
      <c r="K40" s="191"/>
      <c r="L40" s="191"/>
      <c r="M40" s="191"/>
      <c r="N40" s="251"/>
      <c r="O40" s="258"/>
    </row>
    <row r="41" spans="1:15" ht="15.75">
      <c r="A41" s="157"/>
      <c r="B41" s="158"/>
      <c r="C41" s="158"/>
      <c r="D41" s="159"/>
      <c r="E41" s="158"/>
      <c r="F41" s="158"/>
      <c r="G41" s="223"/>
      <c r="H41" s="224"/>
      <c r="I41" s="225"/>
      <c r="J41" s="226"/>
      <c r="K41" s="226"/>
      <c r="L41" s="226"/>
      <c r="M41" s="226"/>
      <c r="N41" s="167"/>
      <c r="O41" s="242"/>
    </row>
    <row r="42" spans="1:15" ht="15.75">
      <c r="A42" s="164">
        <v>6</v>
      </c>
      <c r="B42" s="165">
        <v>600</v>
      </c>
      <c r="C42" s="165">
        <v>60014</v>
      </c>
      <c r="D42" s="166" t="s">
        <v>67</v>
      </c>
      <c r="E42" s="165" t="s">
        <v>32</v>
      </c>
      <c r="F42" s="165" t="s">
        <v>68</v>
      </c>
      <c r="G42" s="227">
        <f>H42+L42+M42</f>
        <v>6298700</v>
      </c>
      <c r="H42" s="364">
        <v>1181300</v>
      </c>
      <c r="I42" s="365"/>
      <c r="J42" s="230"/>
      <c r="K42" s="230"/>
      <c r="L42" s="230">
        <v>1027700</v>
      </c>
      <c r="M42" s="230">
        <v>4089700</v>
      </c>
      <c r="N42" s="167"/>
      <c r="O42" s="242"/>
    </row>
    <row r="43" spans="1:15" ht="15.75">
      <c r="A43" s="164"/>
      <c r="B43" s="165"/>
      <c r="C43" s="165"/>
      <c r="D43" s="166" t="s">
        <v>75</v>
      </c>
      <c r="E43" s="165" t="s">
        <v>25</v>
      </c>
      <c r="F43" s="165"/>
      <c r="G43" s="168"/>
      <c r="H43" s="169"/>
      <c r="I43" s="170"/>
      <c r="J43" s="167"/>
      <c r="K43" s="167"/>
      <c r="L43" s="168" t="s">
        <v>123</v>
      </c>
      <c r="M43" s="167"/>
      <c r="N43" s="167"/>
      <c r="O43" s="242"/>
    </row>
    <row r="44" spans="1:15" ht="15.75">
      <c r="A44" s="172"/>
      <c r="B44" s="173"/>
      <c r="C44" s="173"/>
      <c r="D44" s="174"/>
      <c r="E44" s="173"/>
      <c r="F44" s="173"/>
      <c r="G44" s="175"/>
      <c r="H44" s="176"/>
      <c r="I44" s="177"/>
      <c r="J44" s="178"/>
      <c r="K44" s="178"/>
      <c r="L44" s="234">
        <v>227700</v>
      </c>
      <c r="M44" s="178"/>
      <c r="N44" s="167"/>
      <c r="O44" s="242"/>
    </row>
    <row r="45" spans="1:15" ht="15.75">
      <c r="A45" s="186"/>
      <c r="B45" s="187"/>
      <c r="C45" s="187"/>
      <c r="D45" s="188"/>
      <c r="E45" s="187"/>
      <c r="F45" s="187"/>
      <c r="G45" s="189"/>
      <c r="H45" s="189"/>
      <c r="I45" s="190"/>
      <c r="J45" s="191"/>
      <c r="K45" s="191"/>
      <c r="L45" s="191"/>
      <c r="M45" s="191"/>
      <c r="N45" s="251"/>
      <c r="O45" s="258"/>
    </row>
    <row r="46" spans="1:15" ht="15.75">
      <c r="A46" s="193"/>
      <c r="B46" s="158"/>
      <c r="C46" s="158"/>
      <c r="D46" s="194" t="s">
        <v>136</v>
      </c>
      <c r="E46" s="158"/>
      <c r="F46" s="158"/>
      <c r="G46" s="160"/>
      <c r="H46" s="161"/>
      <c r="I46" s="162"/>
      <c r="J46" s="163"/>
      <c r="K46" s="163"/>
      <c r="L46" s="163"/>
      <c r="M46" s="163"/>
      <c r="N46" s="230"/>
      <c r="O46" s="242"/>
    </row>
    <row r="47" spans="1:15" ht="15.75">
      <c r="A47" s="195">
        <v>7</v>
      </c>
      <c r="B47" s="165">
        <v>600</v>
      </c>
      <c r="C47" s="165">
        <v>60014</v>
      </c>
      <c r="D47" s="194" t="s">
        <v>137</v>
      </c>
      <c r="E47" s="165" t="s">
        <v>32</v>
      </c>
      <c r="F47" s="165" t="s">
        <v>94</v>
      </c>
      <c r="G47" s="227">
        <f>J47+L47+M47+N47</f>
        <v>3596300</v>
      </c>
      <c r="H47" s="228"/>
      <c r="I47" s="229"/>
      <c r="J47" s="230">
        <v>110000</v>
      </c>
      <c r="K47" s="230"/>
      <c r="L47" s="230">
        <v>996300</v>
      </c>
      <c r="M47" s="230"/>
      <c r="N47" s="230">
        <v>2490000</v>
      </c>
      <c r="O47" s="242"/>
    </row>
    <row r="48" spans="1:15" ht="15.75">
      <c r="A48" s="195"/>
      <c r="B48" s="165"/>
      <c r="C48" s="165"/>
      <c r="D48" s="194" t="s">
        <v>138</v>
      </c>
      <c r="E48" s="165" t="s">
        <v>25</v>
      </c>
      <c r="F48" s="165"/>
      <c r="G48" s="168"/>
      <c r="H48" s="169"/>
      <c r="I48" s="170"/>
      <c r="J48" s="167"/>
      <c r="K48" s="167"/>
      <c r="L48" s="167" t="s">
        <v>123</v>
      </c>
      <c r="M48" s="167"/>
      <c r="N48" s="230"/>
      <c r="O48" s="242"/>
    </row>
    <row r="49" spans="1:15" ht="15.75">
      <c r="A49" s="196"/>
      <c r="B49" s="173"/>
      <c r="C49" s="173"/>
      <c r="D49" s="197"/>
      <c r="E49" s="173"/>
      <c r="F49" s="173"/>
      <c r="G49" s="175"/>
      <c r="H49" s="176"/>
      <c r="I49" s="177"/>
      <c r="J49" s="178"/>
      <c r="K49" s="178"/>
      <c r="L49" s="234">
        <v>796300</v>
      </c>
      <c r="M49" s="178"/>
      <c r="N49" s="230"/>
      <c r="O49" s="242"/>
    </row>
    <row r="50" spans="1:15" ht="15.75">
      <c r="A50" s="186"/>
      <c r="B50" s="187"/>
      <c r="C50" s="187"/>
      <c r="D50" s="198"/>
      <c r="E50" s="187"/>
      <c r="F50" s="187"/>
      <c r="G50" s="189"/>
      <c r="H50" s="189"/>
      <c r="I50" s="190"/>
      <c r="J50" s="191"/>
      <c r="K50" s="191"/>
      <c r="L50" s="191"/>
      <c r="M50" s="191"/>
      <c r="N50" s="251"/>
      <c r="O50" s="258"/>
    </row>
    <row r="51" spans="1:15" ht="15.75">
      <c r="A51" s="157"/>
      <c r="B51" s="158"/>
      <c r="C51" s="158"/>
      <c r="D51" s="199" t="s">
        <v>97</v>
      </c>
      <c r="E51" s="158"/>
      <c r="F51" s="158"/>
      <c r="G51" s="160"/>
      <c r="H51" s="161"/>
      <c r="I51" s="162"/>
      <c r="J51" s="163"/>
      <c r="K51" s="163"/>
      <c r="L51" s="163"/>
      <c r="M51" s="163"/>
      <c r="N51" s="167"/>
      <c r="O51" s="242"/>
    </row>
    <row r="52" spans="1:15" ht="15.75">
      <c r="A52" s="164">
        <v>8</v>
      </c>
      <c r="B52" s="165">
        <v>600</v>
      </c>
      <c r="C52" s="165">
        <v>60014</v>
      </c>
      <c r="D52" s="194" t="s">
        <v>88</v>
      </c>
      <c r="E52" s="165" t="s">
        <v>32</v>
      </c>
      <c r="F52" s="165" t="s">
        <v>58</v>
      </c>
      <c r="G52" s="227">
        <f>J52+L52+M52</f>
        <v>1772855</v>
      </c>
      <c r="H52" s="228"/>
      <c r="I52" s="229"/>
      <c r="J52" s="230">
        <v>100855</v>
      </c>
      <c r="K52" s="230"/>
      <c r="L52" s="230">
        <v>372000</v>
      </c>
      <c r="M52" s="230">
        <v>1300000</v>
      </c>
      <c r="N52" s="167"/>
      <c r="O52" s="242"/>
    </row>
    <row r="53" spans="1:15" ht="15.75">
      <c r="A53" s="164"/>
      <c r="B53" s="165"/>
      <c r="C53" s="165"/>
      <c r="D53" s="194" t="s">
        <v>98</v>
      </c>
      <c r="E53" s="165" t="s">
        <v>25</v>
      </c>
      <c r="F53" s="165"/>
      <c r="G53" s="168"/>
      <c r="H53" s="169"/>
      <c r="I53" s="170"/>
      <c r="J53" s="167"/>
      <c r="K53" s="167"/>
      <c r="L53" s="168" t="s">
        <v>145</v>
      </c>
      <c r="M53" s="167"/>
      <c r="N53" s="167"/>
      <c r="O53" s="242"/>
    </row>
    <row r="54" spans="1:15" ht="15.75">
      <c r="A54" s="172"/>
      <c r="B54" s="173"/>
      <c r="C54" s="173"/>
      <c r="D54" s="197"/>
      <c r="E54" s="173"/>
      <c r="F54" s="173"/>
      <c r="G54" s="175"/>
      <c r="H54" s="176"/>
      <c r="I54" s="177"/>
      <c r="J54" s="178"/>
      <c r="K54" s="178"/>
      <c r="L54" s="234">
        <v>372000</v>
      </c>
      <c r="M54" s="178"/>
      <c r="N54" s="167"/>
      <c r="O54" s="242"/>
    </row>
    <row r="55" spans="1:15" ht="15.75">
      <c r="A55" s="186"/>
      <c r="B55" s="187"/>
      <c r="C55" s="187"/>
      <c r="D55" s="198"/>
      <c r="E55" s="187"/>
      <c r="F55" s="187"/>
      <c r="G55" s="189"/>
      <c r="H55" s="189"/>
      <c r="I55" s="190"/>
      <c r="J55" s="191"/>
      <c r="K55" s="191"/>
      <c r="L55" s="191"/>
      <c r="M55" s="191"/>
      <c r="N55" s="251"/>
      <c r="O55" s="258"/>
    </row>
    <row r="56" spans="1:15" ht="15.75">
      <c r="A56" s="157"/>
      <c r="B56" s="158"/>
      <c r="C56" s="158"/>
      <c r="D56" s="194" t="s">
        <v>89</v>
      </c>
      <c r="E56" s="158"/>
      <c r="F56" s="158"/>
      <c r="G56" s="223"/>
      <c r="H56" s="224"/>
      <c r="I56" s="225"/>
      <c r="J56" s="226"/>
      <c r="K56" s="226"/>
      <c r="L56" s="226"/>
      <c r="M56" s="226"/>
      <c r="N56" s="230"/>
      <c r="O56" s="242"/>
    </row>
    <row r="57" spans="1:15" ht="15.75">
      <c r="A57" s="164">
        <v>9</v>
      </c>
      <c r="B57" s="165">
        <v>600</v>
      </c>
      <c r="C57" s="165">
        <v>60014</v>
      </c>
      <c r="D57" s="194" t="s">
        <v>91</v>
      </c>
      <c r="E57" s="165" t="s">
        <v>32</v>
      </c>
      <c r="F57" s="165" t="s">
        <v>53</v>
      </c>
      <c r="G57" s="227">
        <f>J57+L57+M57+N57+O57</f>
        <v>3338350</v>
      </c>
      <c r="H57" s="228"/>
      <c r="I57" s="229"/>
      <c r="J57" s="230">
        <v>630450</v>
      </c>
      <c r="K57" s="230"/>
      <c r="L57" s="230">
        <v>657900</v>
      </c>
      <c r="M57" s="230"/>
      <c r="N57" s="230"/>
      <c r="O57" s="242">
        <v>2050000</v>
      </c>
    </row>
    <row r="58" spans="1:15" ht="15.75">
      <c r="A58" s="164"/>
      <c r="B58" s="165"/>
      <c r="C58" s="165"/>
      <c r="D58" s="194" t="s">
        <v>90</v>
      </c>
      <c r="E58" s="165" t="s">
        <v>25</v>
      </c>
      <c r="F58" s="165"/>
      <c r="G58" s="227"/>
      <c r="H58" s="228"/>
      <c r="I58" s="229"/>
      <c r="J58" s="230"/>
      <c r="K58" s="230"/>
      <c r="L58" s="227" t="s">
        <v>122</v>
      </c>
      <c r="M58" s="230"/>
      <c r="N58" s="230"/>
      <c r="O58" s="242"/>
    </row>
    <row r="59" spans="1:15" ht="15.75">
      <c r="A59" s="172"/>
      <c r="B59" s="173"/>
      <c r="C59" s="173"/>
      <c r="D59" s="200"/>
      <c r="E59" s="173"/>
      <c r="F59" s="173"/>
      <c r="G59" s="231"/>
      <c r="H59" s="232"/>
      <c r="I59" s="233"/>
      <c r="J59" s="234"/>
      <c r="K59" s="234"/>
      <c r="L59" s="234">
        <v>497900</v>
      </c>
      <c r="M59" s="234"/>
      <c r="N59" s="167"/>
      <c r="O59" s="242"/>
    </row>
    <row r="60" spans="1:15" ht="15.75">
      <c r="A60" s="186"/>
      <c r="B60" s="187"/>
      <c r="C60" s="187"/>
      <c r="D60" s="201"/>
      <c r="E60" s="187"/>
      <c r="F60" s="187"/>
      <c r="G60" s="189"/>
      <c r="H60" s="189"/>
      <c r="I60" s="190"/>
      <c r="J60" s="191"/>
      <c r="K60" s="191"/>
      <c r="L60" s="191"/>
      <c r="M60" s="191"/>
      <c r="N60" s="251"/>
      <c r="O60" s="258"/>
    </row>
    <row r="61" spans="1:15" ht="15.75">
      <c r="A61" s="157"/>
      <c r="B61" s="158"/>
      <c r="C61" s="158"/>
      <c r="D61" s="199"/>
      <c r="E61" s="158"/>
      <c r="F61" s="158"/>
      <c r="G61" s="223"/>
      <c r="H61" s="224"/>
      <c r="I61" s="225"/>
      <c r="J61" s="226"/>
      <c r="K61" s="226"/>
      <c r="L61" s="226"/>
      <c r="M61" s="226"/>
      <c r="N61" s="230"/>
      <c r="O61" s="242"/>
    </row>
    <row r="62" spans="1:15" ht="15.75">
      <c r="A62" s="164">
        <v>10</v>
      </c>
      <c r="B62" s="165">
        <v>600</v>
      </c>
      <c r="C62" s="165">
        <v>60014</v>
      </c>
      <c r="D62" s="194" t="s">
        <v>92</v>
      </c>
      <c r="E62" s="165" t="s">
        <v>32</v>
      </c>
      <c r="F62" s="165" t="s">
        <v>58</v>
      </c>
      <c r="G62" s="227">
        <f>H62+J62+L62+M62+N62+O62</f>
        <v>2949245</v>
      </c>
      <c r="H62" s="228"/>
      <c r="I62" s="229"/>
      <c r="J62" s="230">
        <v>1145</v>
      </c>
      <c r="K62" s="230"/>
      <c r="L62" s="230">
        <v>448100</v>
      </c>
      <c r="M62" s="230">
        <v>2500000</v>
      </c>
      <c r="N62" s="230"/>
      <c r="O62" s="242"/>
    </row>
    <row r="63" spans="1:15" ht="15.75">
      <c r="A63" s="164"/>
      <c r="B63" s="165"/>
      <c r="C63" s="165"/>
      <c r="D63" s="194" t="s">
        <v>93</v>
      </c>
      <c r="E63" s="165" t="s">
        <v>25</v>
      </c>
      <c r="F63" s="165"/>
      <c r="G63" s="227"/>
      <c r="H63" s="228"/>
      <c r="I63" s="229"/>
      <c r="J63" s="230"/>
      <c r="K63" s="230"/>
      <c r="L63" s="227" t="s">
        <v>122</v>
      </c>
      <c r="M63" s="230"/>
      <c r="N63" s="230"/>
      <c r="O63" s="242"/>
    </row>
    <row r="64" spans="1:15" ht="15.75">
      <c r="A64" s="172"/>
      <c r="B64" s="173"/>
      <c r="C64" s="173"/>
      <c r="D64" s="197"/>
      <c r="E64" s="173"/>
      <c r="F64" s="173"/>
      <c r="G64" s="175"/>
      <c r="H64" s="176"/>
      <c r="I64" s="177"/>
      <c r="J64" s="178"/>
      <c r="K64" s="178"/>
      <c r="L64" s="234">
        <v>448100</v>
      </c>
      <c r="M64" s="178"/>
      <c r="N64" s="178"/>
      <c r="O64" s="234"/>
    </row>
    <row r="65" spans="1:15" ht="15.75">
      <c r="A65" s="281"/>
      <c r="B65" s="180"/>
      <c r="C65" s="180"/>
      <c r="D65" s="282"/>
      <c r="E65" s="165"/>
      <c r="F65" s="165"/>
      <c r="G65" s="168"/>
      <c r="H65" s="169"/>
      <c r="I65" s="170"/>
      <c r="J65" s="167"/>
      <c r="K65" s="167"/>
      <c r="L65" s="230"/>
      <c r="M65" s="167"/>
      <c r="N65" s="167"/>
      <c r="O65" s="242"/>
    </row>
    <row r="66" spans="1:15" ht="15.75">
      <c r="A66" s="157"/>
      <c r="B66" s="158"/>
      <c r="C66" s="158"/>
      <c r="D66" s="199" t="s">
        <v>184</v>
      </c>
      <c r="E66" s="158" t="s">
        <v>179</v>
      </c>
      <c r="F66" s="158"/>
      <c r="G66" s="223"/>
      <c r="H66" s="161"/>
      <c r="I66" s="162"/>
      <c r="J66" s="226"/>
      <c r="K66" s="226"/>
      <c r="L66" s="226"/>
      <c r="M66" s="226"/>
      <c r="N66" s="226"/>
      <c r="O66" s="226"/>
    </row>
    <row r="67" spans="1:15" ht="15.75">
      <c r="A67" s="164">
        <v>11</v>
      </c>
      <c r="B67" s="165">
        <v>600</v>
      </c>
      <c r="C67" s="165">
        <v>60014</v>
      </c>
      <c r="D67" s="194" t="s">
        <v>119</v>
      </c>
      <c r="E67" s="165" t="s">
        <v>25</v>
      </c>
      <c r="F67" s="165" t="s">
        <v>58</v>
      </c>
      <c r="G67" s="227">
        <f>J67+M67</f>
        <v>880000</v>
      </c>
      <c r="H67" s="169"/>
      <c r="I67" s="170"/>
      <c r="J67" s="230">
        <v>70000</v>
      </c>
      <c r="K67" s="230"/>
      <c r="L67" s="230"/>
      <c r="M67" s="230">
        <v>810000</v>
      </c>
      <c r="N67" s="230"/>
      <c r="O67" s="230"/>
    </row>
    <row r="68" spans="1:15" ht="15.75">
      <c r="A68" s="172"/>
      <c r="B68" s="173"/>
      <c r="C68" s="173"/>
      <c r="D68" s="197"/>
      <c r="E68" s="173"/>
      <c r="F68" s="173"/>
      <c r="G68" s="175"/>
      <c r="H68" s="176"/>
      <c r="I68" s="177"/>
      <c r="J68" s="234"/>
      <c r="K68" s="234"/>
      <c r="L68" s="234"/>
      <c r="M68" s="234"/>
      <c r="N68" s="234"/>
      <c r="O68" s="234"/>
    </row>
    <row r="69" spans="1:15" ht="15.75">
      <c r="A69" s="281"/>
      <c r="B69" s="180"/>
      <c r="C69" s="180"/>
      <c r="D69" s="282"/>
      <c r="E69" s="165"/>
      <c r="F69" s="165"/>
      <c r="G69" s="168"/>
      <c r="H69" s="169"/>
      <c r="I69" s="170"/>
      <c r="J69" s="230"/>
      <c r="K69" s="230"/>
      <c r="L69" s="230"/>
      <c r="M69" s="230"/>
      <c r="N69" s="230"/>
      <c r="O69" s="230"/>
    </row>
    <row r="70" spans="1:15" ht="15.75">
      <c r="A70" s="157"/>
      <c r="B70" s="158"/>
      <c r="C70" s="158"/>
      <c r="D70" s="283" t="s">
        <v>180</v>
      </c>
      <c r="E70" s="158" t="s">
        <v>179</v>
      </c>
      <c r="F70" s="158"/>
      <c r="G70" s="223"/>
      <c r="H70" s="161"/>
      <c r="I70" s="162"/>
      <c r="J70" s="226"/>
      <c r="K70" s="226"/>
      <c r="L70" s="226"/>
      <c r="M70" s="226"/>
      <c r="N70" s="226"/>
      <c r="O70" s="226"/>
    </row>
    <row r="71" spans="1:15" ht="15.75">
      <c r="A71" s="164">
        <v>12</v>
      </c>
      <c r="B71" s="165">
        <v>600</v>
      </c>
      <c r="C71" s="165">
        <v>60014</v>
      </c>
      <c r="D71" s="284" t="s">
        <v>181</v>
      </c>
      <c r="E71" s="165" t="s">
        <v>25</v>
      </c>
      <c r="F71" s="165" t="s">
        <v>58</v>
      </c>
      <c r="G71" s="227">
        <f>J71+M71</f>
        <v>3701000</v>
      </c>
      <c r="H71" s="169"/>
      <c r="I71" s="170"/>
      <c r="J71" s="230">
        <v>1000</v>
      </c>
      <c r="K71" s="230"/>
      <c r="L71" s="230"/>
      <c r="M71" s="230">
        <v>3700000</v>
      </c>
      <c r="N71" s="230"/>
      <c r="O71" s="230"/>
    </row>
    <row r="72" spans="1:15" ht="15.75">
      <c r="A72" s="172"/>
      <c r="B72" s="173"/>
      <c r="C72" s="173"/>
      <c r="D72" s="197" t="s">
        <v>183</v>
      </c>
      <c r="E72" s="173"/>
      <c r="F72" s="173"/>
      <c r="G72" s="175"/>
      <c r="H72" s="176"/>
      <c r="I72" s="177"/>
      <c r="J72" s="234"/>
      <c r="K72" s="234"/>
      <c r="L72" s="234"/>
      <c r="M72" s="234"/>
      <c r="N72" s="234"/>
      <c r="O72" s="234"/>
    </row>
    <row r="73" spans="1:15" ht="15.75">
      <c r="A73" s="281"/>
      <c r="B73" s="180"/>
      <c r="C73" s="180"/>
      <c r="D73" s="282"/>
      <c r="E73" s="165"/>
      <c r="F73" s="165"/>
      <c r="G73" s="168"/>
      <c r="H73" s="169"/>
      <c r="I73" s="170"/>
      <c r="J73" s="230"/>
      <c r="K73" s="230"/>
      <c r="L73" s="230"/>
      <c r="M73" s="230"/>
      <c r="N73" s="230"/>
      <c r="O73" s="230"/>
    </row>
    <row r="74" spans="1:15" ht="15.75">
      <c r="A74" s="157"/>
      <c r="B74" s="158"/>
      <c r="C74" s="158"/>
      <c r="D74" s="283" t="s">
        <v>180</v>
      </c>
      <c r="E74" s="158" t="s">
        <v>179</v>
      </c>
      <c r="F74" s="158"/>
      <c r="G74" s="223"/>
      <c r="H74" s="161"/>
      <c r="I74" s="162"/>
      <c r="J74" s="226"/>
      <c r="K74" s="226"/>
      <c r="L74" s="226"/>
      <c r="M74" s="226"/>
      <c r="N74" s="226"/>
      <c r="O74" s="226"/>
    </row>
    <row r="75" spans="1:15" ht="15.75">
      <c r="A75" s="164">
        <v>13</v>
      </c>
      <c r="B75" s="165">
        <v>600</v>
      </c>
      <c r="C75" s="165">
        <v>60014</v>
      </c>
      <c r="D75" s="284" t="s">
        <v>181</v>
      </c>
      <c r="E75" s="165" t="s">
        <v>25</v>
      </c>
      <c r="F75" s="165" t="s">
        <v>58</v>
      </c>
      <c r="G75" s="227">
        <f>J75+M75</f>
        <v>3701000</v>
      </c>
      <c r="H75" s="169"/>
      <c r="I75" s="170"/>
      <c r="J75" s="230">
        <v>1000</v>
      </c>
      <c r="K75" s="230"/>
      <c r="L75" s="230"/>
      <c r="M75" s="230">
        <v>3700000</v>
      </c>
      <c r="N75" s="230"/>
      <c r="O75" s="230"/>
    </row>
    <row r="76" spans="1:15" ht="15.75">
      <c r="A76" s="172"/>
      <c r="B76" s="173"/>
      <c r="C76" s="173"/>
      <c r="D76" s="197" t="s">
        <v>182</v>
      </c>
      <c r="E76" s="173"/>
      <c r="F76" s="173"/>
      <c r="G76" s="175"/>
      <c r="H76" s="176"/>
      <c r="I76" s="177"/>
      <c r="J76" s="234"/>
      <c r="K76" s="234"/>
      <c r="L76" s="234"/>
      <c r="M76" s="234"/>
      <c r="N76" s="234"/>
      <c r="O76" s="234"/>
    </row>
    <row r="77" spans="1:15" ht="15.75">
      <c r="A77" s="281"/>
      <c r="B77" s="180"/>
      <c r="C77" s="180"/>
      <c r="D77" s="282"/>
      <c r="E77" s="165"/>
      <c r="F77" s="165"/>
      <c r="G77" s="168"/>
      <c r="H77" s="169"/>
      <c r="I77" s="170"/>
      <c r="J77" s="230"/>
      <c r="K77" s="230"/>
      <c r="L77" s="230"/>
      <c r="M77" s="230"/>
      <c r="N77" s="230"/>
      <c r="O77" s="230"/>
    </row>
    <row r="78" spans="1:15" ht="15.75">
      <c r="A78" s="157"/>
      <c r="B78" s="158"/>
      <c r="C78" s="158"/>
      <c r="D78" s="199" t="s">
        <v>192</v>
      </c>
      <c r="E78" s="158" t="s">
        <v>179</v>
      </c>
      <c r="F78" s="158"/>
      <c r="G78" s="223"/>
      <c r="H78" s="224"/>
      <c r="I78" s="225"/>
      <c r="J78" s="226"/>
      <c r="K78" s="226"/>
      <c r="L78" s="226"/>
      <c r="M78" s="226"/>
      <c r="N78" s="226"/>
      <c r="O78" s="226"/>
    </row>
    <row r="79" spans="1:15" ht="15.75">
      <c r="A79" s="164">
        <v>14</v>
      </c>
      <c r="B79" s="165">
        <v>600</v>
      </c>
      <c r="C79" s="165">
        <v>60014</v>
      </c>
      <c r="D79" s="194" t="s">
        <v>193</v>
      </c>
      <c r="E79" s="165" t="s">
        <v>25</v>
      </c>
      <c r="F79" s="165" t="s">
        <v>58</v>
      </c>
      <c r="G79" s="227">
        <f>J79+M79</f>
        <v>241000</v>
      </c>
      <c r="H79" s="228"/>
      <c r="I79" s="229"/>
      <c r="J79" s="230">
        <v>1000</v>
      </c>
      <c r="K79" s="230"/>
      <c r="L79" s="230"/>
      <c r="M79" s="230">
        <v>240000</v>
      </c>
      <c r="N79" s="230"/>
      <c r="O79" s="230"/>
    </row>
    <row r="80" spans="1:15" ht="15.75">
      <c r="A80" s="172"/>
      <c r="B80" s="173"/>
      <c r="C80" s="173"/>
      <c r="D80" s="197"/>
      <c r="E80" s="173"/>
      <c r="F80" s="173"/>
      <c r="G80" s="231"/>
      <c r="H80" s="232"/>
      <c r="I80" s="233"/>
      <c r="J80" s="234"/>
      <c r="K80" s="234"/>
      <c r="L80" s="234"/>
      <c r="M80" s="234"/>
      <c r="N80" s="234"/>
      <c r="O80" s="234"/>
    </row>
    <row r="81" spans="1:15" ht="17.25" customHeight="1">
      <c r="A81" s="387" t="s">
        <v>131</v>
      </c>
      <c r="B81" s="388"/>
      <c r="C81" s="388"/>
      <c r="D81" s="388"/>
      <c r="E81" s="391" t="s">
        <v>144</v>
      </c>
      <c r="F81" s="393" t="s">
        <v>64</v>
      </c>
      <c r="G81" s="385">
        <f>G83+G88+G93</f>
        <v>3900000</v>
      </c>
      <c r="H81" s="366">
        <f>H83+H88+H93</f>
        <v>50219</v>
      </c>
      <c r="I81" s="367"/>
      <c r="J81" s="385">
        <f>J83+J88+J93</f>
        <v>180000</v>
      </c>
      <c r="K81" s="385">
        <f>+K84+K88+K93</f>
        <v>0</v>
      </c>
      <c r="L81" s="385">
        <f>L84+L88+L93</f>
        <v>0</v>
      </c>
      <c r="M81" s="385">
        <f>M83+M88+M93</f>
        <v>1773885</v>
      </c>
      <c r="N81" s="385">
        <f>N84+N88+N93</f>
        <v>1895896</v>
      </c>
      <c r="O81" s="457">
        <f>O83+O88+O93</f>
        <v>0</v>
      </c>
    </row>
    <row r="82" spans="1:15" ht="20.25" customHeight="1">
      <c r="A82" s="389"/>
      <c r="B82" s="390"/>
      <c r="C82" s="390"/>
      <c r="D82" s="390"/>
      <c r="E82" s="392"/>
      <c r="F82" s="394"/>
      <c r="G82" s="386"/>
      <c r="H82" s="368"/>
      <c r="I82" s="369"/>
      <c r="J82" s="386"/>
      <c r="K82" s="386"/>
      <c r="L82" s="386"/>
      <c r="M82" s="386"/>
      <c r="N82" s="386"/>
      <c r="O82" s="458"/>
    </row>
    <row r="83" spans="1:15" ht="15.75">
      <c r="A83" s="164"/>
      <c r="B83" s="165"/>
      <c r="C83" s="165"/>
      <c r="D83" s="260" t="s">
        <v>44</v>
      </c>
      <c r="E83" s="165" t="s">
        <v>28</v>
      </c>
      <c r="F83" s="165" t="s">
        <v>47</v>
      </c>
      <c r="G83" s="227">
        <f>H83+J83+M83</f>
        <v>1700000</v>
      </c>
      <c r="H83" s="364">
        <v>46315</v>
      </c>
      <c r="I83" s="365"/>
      <c r="J83" s="230">
        <v>170000</v>
      </c>
      <c r="K83" s="230"/>
      <c r="L83" s="230"/>
      <c r="M83" s="230">
        <v>1483685</v>
      </c>
      <c r="N83" s="230"/>
      <c r="O83" s="242"/>
    </row>
    <row r="84" spans="1:15" ht="15.75">
      <c r="A84" s="164">
        <v>15</v>
      </c>
      <c r="B84" s="165">
        <v>700</v>
      </c>
      <c r="C84" s="165">
        <v>70005</v>
      </c>
      <c r="D84" s="260" t="s">
        <v>45</v>
      </c>
      <c r="E84" s="165" t="s">
        <v>39</v>
      </c>
      <c r="F84" s="165"/>
      <c r="G84" s="227"/>
      <c r="H84" s="364"/>
      <c r="I84" s="365"/>
      <c r="J84" s="230"/>
      <c r="K84" s="230"/>
      <c r="L84" s="230"/>
      <c r="M84" s="230"/>
      <c r="N84" s="230"/>
      <c r="O84" s="242"/>
    </row>
    <row r="85" spans="1:15" ht="15.75">
      <c r="A85" s="164"/>
      <c r="B85" s="165"/>
      <c r="C85" s="165"/>
      <c r="D85" s="260" t="s">
        <v>46</v>
      </c>
      <c r="E85" s="165"/>
      <c r="F85" s="165"/>
      <c r="G85" s="227"/>
      <c r="H85" s="364"/>
      <c r="I85" s="365"/>
      <c r="J85" s="230"/>
      <c r="K85" s="230"/>
      <c r="L85" s="230"/>
      <c r="M85" s="230"/>
      <c r="N85" s="230"/>
      <c r="O85" s="242"/>
    </row>
    <row r="86" spans="1:15" ht="15.75">
      <c r="A86" s="448"/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258"/>
    </row>
    <row r="87" spans="1:15" ht="15.75">
      <c r="A87" s="164"/>
      <c r="B87" s="165"/>
      <c r="C87" s="165"/>
      <c r="D87" s="260"/>
      <c r="E87" s="165" t="s">
        <v>26</v>
      </c>
      <c r="F87" s="165"/>
      <c r="G87" s="227"/>
      <c r="H87" s="364"/>
      <c r="I87" s="365"/>
      <c r="J87" s="230"/>
      <c r="K87" s="230"/>
      <c r="L87" s="230"/>
      <c r="M87" s="230"/>
      <c r="N87" s="230"/>
      <c r="O87" s="242"/>
    </row>
    <row r="88" spans="1:15" ht="15.75">
      <c r="A88" s="164">
        <v>16</v>
      </c>
      <c r="B88" s="165">
        <v>700</v>
      </c>
      <c r="C88" s="165">
        <v>70005</v>
      </c>
      <c r="D88" s="260" t="s">
        <v>40</v>
      </c>
      <c r="E88" s="165" t="s">
        <v>39</v>
      </c>
      <c r="F88" s="165" t="s">
        <v>171</v>
      </c>
      <c r="G88" s="227">
        <f>H88+J88+M88+N88</f>
        <v>1350000</v>
      </c>
      <c r="H88" s="364">
        <v>1952</v>
      </c>
      <c r="I88" s="365"/>
      <c r="J88" s="230">
        <v>5000</v>
      </c>
      <c r="K88" s="230"/>
      <c r="L88" s="230"/>
      <c r="M88" s="230">
        <v>217000</v>
      </c>
      <c r="N88" s="230">
        <v>1126048</v>
      </c>
      <c r="O88" s="242"/>
    </row>
    <row r="89" spans="1:15" ht="15.75">
      <c r="A89" s="164"/>
      <c r="B89" s="165"/>
      <c r="C89" s="165"/>
      <c r="D89" s="260" t="s">
        <v>41</v>
      </c>
      <c r="E89" s="165"/>
      <c r="F89" s="165"/>
      <c r="G89" s="227"/>
      <c r="H89" s="364"/>
      <c r="I89" s="365"/>
      <c r="J89" s="230"/>
      <c r="K89" s="230"/>
      <c r="L89" s="230"/>
      <c r="M89" s="230"/>
      <c r="N89" s="230"/>
      <c r="O89" s="242"/>
    </row>
    <row r="90" spans="1:15" ht="15.75">
      <c r="A90" s="164"/>
      <c r="B90" s="165"/>
      <c r="C90" s="165"/>
      <c r="D90" s="260" t="s">
        <v>48</v>
      </c>
      <c r="E90" s="165"/>
      <c r="F90" s="165"/>
      <c r="G90" s="168"/>
      <c r="H90" s="446"/>
      <c r="I90" s="447"/>
      <c r="J90" s="167"/>
      <c r="K90" s="167"/>
      <c r="L90" s="167"/>
      <c r="M90" s="167"/>
      <c r="N90" s="167"/>
      <c r="O90" s="242"/>
    </row>
    <row r="91" spans="1:15" ht="15.75">
      <c r="A91" s="448"/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258"/>
    </row>
    <row r="92" spans="1:15" ht="15.75">
      <c r="A92" s="164"/>
      <c r="B92" s="261"/>
      <c r="C92" s="262"/>
      <c r="D92" s="263"/>
      <c r="E92" s="262"/>
      <c r="F92" s="263"/>
      <c r="G92" s="264"/>
      <c r="H92" s="445"/>
      <c r="I92" s="445"/>
      <c r="J92" s="264"/>
      <c r="K92" s="265"/>
      <c r="L92" s="264"/>
      <c r="M92" s="265"/>
      <c r="N92" s="264"/>
      <c r="O92" s="242"/>
    </row>
    <row r="93" spans="1:15" ht="15.75">
      <c r="A93" s="164">
        <v>17</v>
      </c>
      <c r="B93" s="261">
        <v>700</v>
      </c>
      <c r="C93" s="262">
        <v>70005</v>
      </c>
      <c r="D93" s="266" t="s">
        <v>40</v>
      </c>
      <c r="E93" s="262" t="s">
        <v>26</v>
      </c>
      <c r="F93" s="261" t="s">
        <v>171</v>
      </c>
      <c r="G93" s="264">
        <f>H93+J93+M93+N93</f>
        <v>850000</v>
      </c>
      <c r="H93" s="445">
        <v>1952</v>
      </c>
      <c r="I93" s="445"/>
      <c r="J93" s="264">
        <v>5000</v>
      </c>
      <c r="K93" s="265"/>
      <c r="L93" s="264"/>
      <c r="M93" s="265">
        <v>73200</v>
      </c>
      <c r="N93" s="264">
        <v>769848</v>
      </c>
      <c r="O93" s="242"/>
    </row>
    <row r="94" spans="1:15" ht="15.75">
      <c r="A94" s="164"/>
      <c r="B94" s="261"/>
      <c r="C94" s="262"/>
      <c r="D94" s="266" t="s">
        <v>41</v>
      </c>
      <c r="E94" s="262" t="s">
        <v>39</v>
      </c>
      <c r="F94" s="263"/>
      <c r="G94" s="264"/>
      <c r="H94" s="445"/>
      <c r="I94" s="445"/>
      <c r="J94" s="264"/>
      <c r="K94" s="265"/>
      <c r="L94" s="264"/>
      <c r="M94" s="265"/>
      <c r="N94" s="264"/>
      <c r="O94" s="242"/>
    </row>
    <row r="95" spans="1:15" ht="15.75">
      <c r="A95" s="172"/>
      <c r="B95" s="267"/>
      <c r="C95" s="268"/>
      <c r="D95" s="269" t="s">
        <v>49</v>
      </c>
      <c r="E95" s="268"/>
      <c r="F95" s="270"/>
      <c r="G95" s="271"/>
      <c r="H95" s="459"/>
      <c r="I95" s="459"/>
      <c r="J95" s="271"/>
      <c r="K95" s="270"/>
      <c r="L95" s="271"/>
      <c r="M95" s="270"/>
      <c r="N95" s="271"/>
      <c r="O95" s="242"/>
    </row>
    <row r="96" spans="1:15" ht="20.25" customHeight="1">
      <c r="A96" s="395" t="s">
        <v>132</v>
      </c>
      <c r="B96" s="396"/>
      <c r="C96" s="396"/>
      <c r="D96" s="397"/>
      <c r="E96" s="401" t="s">
        <v>144</v>
      </c>
      <c r="F96" s="403" t="s">
        <v>36</v>
      </c>
      <c r="G96" s="405">
        <f>G98</f>
        <v>7293073</v>
      </c>
      <c r="H96" s="405">
        <f>H98</f>
        <v>6868073</v>
      </c>
      <c r="I96" s="405"/>
      <c r="J96" s="405">
        <f aca="true" t="shared" si="0" ref="J96:O96">J98</f>
        <v>0</v>
      </c>
      <c r="K96" s="405">
        <f t="shared" si="0"/>
        <v>425000</v>
      </c>
      <c r="L96" s="405">
        <f t="shared" si="0"/>
        <v>0</v>
      </c>
      <c r="M96" s="405">
        <f t="shared" si="0"/>
        <v>0</v>
      </c>
      <c r="N96" s="405">
        <f t="shared" si="0"/>
        <v>0</v>
      </c>
      <c r="O96" s="453">
        <f t="shared" si="0"/>
        <v>0</v>
      </c>
    </row>
    <row r="97" spans="1:15" ht="15">
      <c r="A97" s="398"/>
      <c r="B97" s="399"/>
      <c r="C97" s="399"/>
      <c r="D97" s="400"/>
      <c r="E97" s="402"/>
      <c r="F97" s="404"/>
      <c r="G97" s="406"/>
      <c r="H97" s="406"/>
      <c r="I97" s="406"/>
      <c r="J97" s="406"/>
      <c r="K97" s="406"/>
      <c r="L97" s="406"/>
      <c r="M97" s="406"/>
      <c r="N97" s="406"/>
      <c r="O97" s="454"/>
    </row>
    <row r="98" spans="1:15" ht="15.75">
      <c r="A98" s="64"/>
      <c r="B98" s="52"/>
      <c r="C98" s="52"/>
      <c r="D98" s="87" t="s">
        <v>33</v>
      </c>
      <c r="E98" s="52" t="s">
        <v>28</v>
      </c>
      <c r="F98" s="52" t="s">
        <v>36</v>
      </c>
      <c r="G98" s="210">
        <f>H98+K98</f>
        <v>7293073</v>
      </c>
      <c r="H98" s="370">
        <v>6868073</v>
      </c>
      <c r="I98" s="407"/>
      <c r="J98" s="211"/>
      <c r="K98" s="211">
        <v>425000</v>
      </c>
      <c r="L98" s="212"/>
      <c r="M98" s="211"/>
      <c r="N98" s="211"/>
      <c r="O98" s="275"/>
    </row>
    <row r="99" spans="1:15" ht="15.75">
      <c r="A99" s="64">
        <v>18</v>
      </c>
      <c r="B99" s="52">
        <v>754</v>
      </c>
      <c r="C99" s="52">
        <v>75411</v>
      </c>
      <c r="D99" s="87" t="s">
        <v>29</v>
      </c>
      <c r="E99" s="52" t="s">
        <v>39</v>
      </c>
      <c r="F99" s="52"/>
      <c r="G99" s="210"/>
      <c r="H99" s="433"/>
      <c r="I99" s="434"/>
      <c r="J99" s="212"/>
      <c r="K99" s="211"/>
      <c r="L99" s="212"/>
      <c r="M99" s="211"/>
      <c r="N99" s="211"/>
      <c r="O99" s="275"/>
    </row>
    <row r="100" spans="1:15" ht="15.75">
      <c r="A100" s="66"/>
      <c r="B100" s="54"/>
      <c r="C100" s="54"/>
      <c r="D100" s="89"/>
      <c r="E100" s="54"/>
      <c r="F100" s="54"/>
      <c r="G100" s="58"/>
      <c r="H100" s="341"/>
      <c r="I100" s="340"/>
      <c r="J100" s="42"/>
      <c r="K100" s="30"/>
      <c r="L100" s="42"/>
      <c r="M100" s="30"/>
      <c r="N100" s="55"/>
      <c r="O100" s="275"/>
    </row>
    <row r="101" spans="1:15" ht="21" customHeight="1">
      <c r="A101" s="415" t="s">
        <v>135</v>
      </c>
      <c r="B101" s="416"/>
      <c r="C101" s="416"/>
      <c r="D101" s="416"/>
      <c r="E101" s="401" t="s">
        <v>144</v>
      </c>
      <c r="F101" s="419" t="s">
        <v>120</v>
      </c>
      <c r="G101" s="362">
        <f>G104</f>
        <v>586481</v>
      </c>
      <c r="H101" s="426">
        <f>H104</f>
        <v>581827</v>
      </c>
      <c r="I101" s="427"/>
      <c r="J101" s="362">
        <f aca="true" t="shared" si="1" ref="J101:O101">J104</f>
        <v>4654</v>
      </c>
      <c r="K101" s="362">
        <f t="shared" si="1"/>
        <v>0</v>
      </c>
      <c r="L101" s="362">
        <f t="shared" si="1"/>
        <v>0</v>
      </c>
      <c r="M101" s="362">
        <f t="shared" si="1"/>
        <v>0</v>
      </c>
      <c r="N101" s="362">
        <f t="shared" si="1"/>
        <v>0</v>
      </c>
      <c r="O101" s="453">
        <f t="shared" si="1"/>
        <v>0</v>
      </c>
    </row>
    <row r="102" spans="1:15" ht="15">
      <c r="A102" s="417"/>
      <c r="B102" s="418"/>
      <c r="C102" s="418"/>
      <c r="D102" s="418"/>
      <c r="E102" s="402"/>
      <c r="F102" s="420"/>
      <c r="G102" s="363"/>
      <c r="H102" s="428"/>
      <c r="I102" s="429"/>
      <c r="J102" s="363"/>
      <c r="K102" s="363"/>
      <c r="L102" s="363"/>
      <c r="M102" s="363"/>
      <c r="N102" s="363"/>
      <c r="O102" s="454"/>
    </row>
    <row r="103" spans="1:15" ht="15.75">
      <c r="A103" s="72"/>
      <c r="B103" s="50"/>
      <c r="C103" s="50"/>
      <c r="D103" s="86" t="s">
        <v>117</v>
      </c>
      <c r="E103" s="50" t="s">
        <v>26</v>
      </c>
      <c r="F103" s="50"/>
      <c r="G103" s="205"/>
      <c r="H103" s="239"/>
      <c r="I103" s="240"/>
      <c r="J103" s="209"/>
      <c r="K103" s="208"/>
      <c r="L103" s="209"/>
      <c r="M103" s="208"/>
      <c r="N103" s="208"/>
      <c r="O103" s="275"/>
    </row>
    <row r="104" spans="1:15" ht="15.75">
      <c r="A104" s="164">
        <v>19</v>
      </c>
      <c r="B104" s="165">
        <v>801</v>
      </c>
      <c r="C104" s="165">
        <v>80130</v>
      </c>
      <c r="D104" s="166" t="s">
        <v>118</v>
      </c>
      <c r="E104" s="165" t="s">
        <v>39</v>
      </c>
      <c r="F104" s="165" t="s">
        <v>120</v>
      </c>
      <c r="G104" s="227">
        <v>586481</v>
      </c>
      <c r="H104" s="364">
        <v>581827</v>
      </c>
      <c r="I104" s="365"/>
      <c r="J104" s="230">
        <v>4654</v>
      </c>
      <c r="K104" s="230"/>
      <c r="L104" s="212"/>
      <c r="M104" s="211"/>
      <c r="N104" s="211"/>
      <c r="O104" s="275"/>
    </row>
    <row r="105" spans="1:15" ht="15.75">
      <c r="A105" s="172"/>
      <c r="B105" s="173"/>
      <c r="C105" s="173"/>
      <c r="D105" s="174" t="s">
        <v>119</v>
      </c>
      <c r="E105" s="173"/>
      <c r="F105" s="173"/>
      <c r="G105" s="231"/>
      <c r="H105" s="232"/>
      <c r="I105" s="233"/>
      <c r="J105" s="234"/>
      <c r="K105" s="234"/>
      <c r="L105" s="219"/>
      <c r="M105" s="218"/>
      <c r="N105" s="218"/>
      <c r="O105" s="275"/>
    </row>
    <row r="106" spans="1:15" ht="20.25" customHeight="1">
      <c r="A106" s="387" t="s">
        <v>134</v>
      </c>
      <c r="B106" s="388"/>
      <c r="C106" s="388"/>
      <c r="D106" s="388"/>
      <c r="E106" s="391" t="s">
        <v>144</v>
      </c>
      <c r="F106" s="393" t="s">
        <v>114</v>
      </c>
      <c r="G106" s="385">
        <f>G109+G113</f>
        <v>396478</v>
      </c>
      <c r="H106" s="385">
        <f>H109+H113</f>
        <v>373636</v>
      </c>
      <c r="I106" s="385"/>
      <c r="J106" s="385">
        <f aca="true" t="shared" si="2" ref="J106:O106">J109+J113</f>
        <v>22842</v>
      </c>
      <c r="K106" s="385">
        <f t="shared" si="2"/>
        <v>0</v>
      </c>
      <c r="L106" s="405">
        <f t="shared" si="2"/>
        <v>0</v>
      </c>
      <c r="M106" s="405">
        <f t="shared" si="2"/>
        <v>0</v>
      </c>
      <c r="N106" s="405">
        <f t="shared" si="2"/>
        <v>0</v>
      </c>
      <c r="O106" s="453">
        <f t="shared" si="2"/>
        <v>0</v>
      </c>
    </row>
    <row r="107" spans="1:15" ht="15">
      <c r="A107" s="389"/>
      <c r="B107" s="390"/>
      <c r="C107" s="390"/>
      <c r="D107" s="390"/>
      <c r="E107" s="392"/>
      <c r="F107" s="394"/>
      <c r="G107" s="386"/>
      <c r="H107" s="386"/>
      <c r="I107" s="386"/>
      <c r="J107" s="386"/>
      <c r="K107" s="386"/>
      <c r="L107" s="406"/>
      <c r="M107" s="406"/>
      <c r="N107" s="406"/>
      <c r="O107" s="454"/>
    </row>
    <row r="108" spans="1:15" ht="15.75">
      <c r="A108" s="157"/>
      <c r="B108" s="158"/>
      <c r="C108" s="158"/>
      <c r="D108" s="202" t="s">
        <v>115</v>
      </c>
      <c r="E108" s="158" t="s">
        <v>26</v>
      </c>
      <c r="F108" s="158"/>
      <c r="G108" s="223"/>
      <c r="H108" s="224"/>
      <c r="I108" s="225"/>
      <c r="J108" s="226"/>
      <c r="K108" s="226"/>
      <c r="L108" s="209"/>
      <c r="M108" s="208"/>
      <c r="N108" s="208"/>
      <c r="O108" s="275"/>
    </row>
    <row r="109" spans="1:15" ht="15.75">
      <c r="A109" s="164">
        <v>20</v>
      </c>
      <c r="B109" s="165">
        <v>801</v>
      </c>
      <c r="C109" s="165">
        <v>80140</v>
      </c>
      <c r="D109" s="203" t="s">
        <v>116</v>
      </c>
      <c r="E109" s="165" t="s">
        <v>39</v>
      </c>
      <c r="F109" s="165" t="s">
        <v>114</v>
      </c>
      <c r="G109" s="227">
        <v>298621</v>
      </c>
      <c r="H109" s="364">
        <v>283314</v>
      </c>
      <c r="I109" s="365"/>
      <c r="J109" s="230">
        <v>15307</v>
      </c>
      <c r="K109" s="230"/>
      <c r="L109" s="212"/>
      <c r="M109" s="211"/>
      <c r="N109" s="211"/>
      <c r="O109" s="275"/>
    </row>
    <row r="110" spans="1:15" ht="15.75">
      <c r="A110" s="172"/>
      <c r="B110" s="173"/>
      <c r="C110" s="173"/>
      <c r="D110" s="174"/>
      <c r="E110" s="173"/>
      <c r="F110" s="173"/>
      <c r="G110" s="231"/>
      <c r="H110" s="232"/>
      <c r="I110" s="233"/>
      <c r="J110" s="234"/>
      <c r="K110" s="234"/>
      <c r="L110" s="219"/>
      <c r="M110" s="218"/>
      <c r="N110" s="211"/>
      <c r="O110" s="275"/>
    </row>
    <row r="111" spans="1:15" ht="15.75">
      <c r="A111" s="204"/>
      <c r="B111" s="187"/>
      <c r="C111" s="187"/>
      <c r="D111" s="188"/>
      <c r="E111" s="187"/>
      <c r="F111" s="187"/>
      <c r="G111" s="189"/>
      <c r="H111" s="189"/>
      <c r="I111" s="190"/>
      <c r="J111" s="191"/>
      <c r="K111" s="191"/>
      <c r="L111" s="115"/>
      <c r="M111" s="114"/>
      <c r="N111" s="253"/>
      <c r="O111" s="256"/>
    </row>
    <row r="112" spans="1:15" ht="15.75">
      <c r="A112" s="157"/>
      <c r="B112" s="158"/>
      <c r="C112" s="158"/>
      <c r="D112" s="159" t="s">
        <v>112</v>
      </c>
      <c r="E112" s="158" t="s">
        <v>26</v>
      </c>
      <c r="F112" s="158"/>
      <c r="G112" s="223"/>
      <c r="H112" s="224"/>
      <c r="I112" s="225"/>
      <c r="J112" s="226"/>
      <c r="K112" s="226"/>
      <c r="L112" s="209"/>
      <c r="M112" s="209"/>
      <c r="N112" s="212"/>
      <c r="O112" s="275"/>
    </row>
    <row r="113" spans="1:15" ht="15.75">
      <c r="A113" s="164">
        <v>21</v>
      </c>
      <c r="B113" s="165">
        <v>852</v>
      </c>
      <c r="C113" s="165">
        <v>85202</v>
      </c>
      <c r="D113" s="166" t="s">
        <v>113</v>
      </c>
      <c r="E113" s="165" t="s">
        <v>39</v>
      </c>
      <c r="F113" s="165" t="s">
        <v>114</v>
      </c>
      <c r="G113" s="227">
        <v>97857</v>
      </c>
      <c r="H113" s="364">
        <v>90322</v>
      </c>
      <c r="I113" s="365"/>
      <c r="J113" s="230">
        <v>7535</v>
      </c>
      <c r="K113" s="230"/>
      <c r="L113" s="212"/>
      <c r="M113" s="212"/>
      <c r="N113" s="212"/>
      <c r="O113" s="275"/>
    </row>
    <row r="114" spans="1:15" ht="15.75">
      <c r="A114" s="172"/>
      <c r="B114" s="173"/>
      <c r="C114" s="173"/>
      <c r="D114" s="174"/>
      <c r="E114" s="173"/>
      <c r="F114" s="173"/>
      <c r="G114" s="231"/>
      <c r="H114" s="232"/>
      <c r="I114" s="233"/>
      <c r="J114" s="234"/>
      <c r="K114" s="234"/>
      <c r="L114" s="219"/>
      <c r="M114" s="219"/>
      <c r="N114" s="219"/>
      <c r="O114" s="275"/>
    </row>
    <row r="115" spans="1:15" ht="15">
      <c r="A115" s="387" t="s">
        <v>133</v>
      </c>
      <c r="B115" s="410"/>
      <c r="C115" s="410"/>
      <c r="D115" s="411"/>
      <c r="E115" s="391" t="s">
        <v>144</v>
      </c>
      <c r="F115" s="393" t="s">
        <v>50</v>
      </c>
      <c r="G115" s="385">
        <f>G117+G121</f>
        <v>251426379</v>
      </c>
      <c r="H115" s="366">
        <f>H117</f>
        <v>220240959</v>
      </c>
      <c r="I115" s="367"/>
      <c r="J115" s="385">
        <f>J117+J121</f>
        <v>455420</v>
      </c>
      <c r="K115" s="385">
        <f>K117</f>
        <v>0</v>
      </c>
      <c r="L115" s="405">
        <f>L117</f>
        <v>19000000</v>
      </c>
      <c r="M115" s="405">
        <f>M117+M121</f>
        <v>11730000</v>
      </c>
      <c r="N115" s="405">
        <f>N117</f>
        <v>0</v>
      </c>
      <c r="O115" s="455">
        <f>O117</f>
        <v>0</v>
      </c>
    </row>
    <row r="116" spans="1:15" ht="15">
      <c r="A116" s="412"/>
      <c r="B116" s="413"/>
      <c r="C116" s="413"/>
      <c r="D116" s="414"/>
      <c r="E116" s="392"/>
      <c r="F116" s="394"/>
      <c r="G116" s="386"/>
      <c r="H116" s="368"/>
      <c r="I116" s="369"/>
      <c r="J116" s="386"/>
      <c r="K116" s="386"/>
      <c r="L116" s="406"/>
      <c r="M116" s="406"/>
      <c r="N116" s="406"/>
      <c r="O116" s="456"/>
    </row>
    <row r="117" spans="1:15" ht="15.75">
      <c r="A117" s="157"/>
      <c r="B117" s="158"/>
      <c r="C117" s="158"/>
      <c r="D117" s="159" t="s">
        <v>33</v>
      </c>
      <c r="E117" s="158" t="s">
        <v>28</v>
      </c>
      <c r="F117" s="158" t="s">
        <v>50</v>
      </c>
      <c r="G117" s="224">
        <v>250370959</v>
      </c>
      <c r="H117" s="408">
        <v>220240959</v>
      </c>
      <c r="I117" s="409"/>
      <c r="J117" s="241"/>
      <c r="K117" s="223"/>
      <c r="L117" s="208">
        <v>19000000</v>
      </c>
      <c r="M117" s="208">
        <f>G117-H117-J117-K117-L117</f>
        <v>11130000</v>
      </c>
      <c r="N117" s="209"/>
      <c r="O117" s="275"/>
    </row>
    <row r="118" spans="1:15" ht="15.75">
      <c r="A118" s="164">
        <v>22</v>
      </c>
      <c r="B118" s="165">
        <v>851</v>
      </c>
      <c r="C118" s="165">
        <v>85111</v>
      </c>
      <c r="D118" s="166" t="s">
        <v>30</v>
      </c>
      <c r="E118" s="165" t="s">
        <v>39</v>
      </c>
      <c r="F118" s="165"/>
      <c r="G118" s="228"/>
      <c r="H118" s="364"/>
      <c r="I118" s="365"/>
      <c r="J118" s="242"/>
      <c r="K118" s="227"/>
      <c r="L118" s="211"/>
      <c r="M118" s="211"/>
      <c r="N118" s="212"/>
      <c r="O118" s="275"/>
    </row>
    <row r="119" spans="1:15" ht="15.75">
      <c r="A119" s="39"/>
      <c r="B119" s="40"/>
      <c r="C119" s="40"/>
      <c r="D119" s="45"/>
      <c r="E119" s="40"/>
      <c r="F119" s="40"/>
      <c r="G119" s="243"/>
      <c r="H119" s="421"/>
      <c r="I119" s="422"/>
      <c r="J119" s="244"/>
      <c r="K119" s="219"/>
      <c r="L119" s="219"/>
      <c r="M119" s="219"/>
      <c r="N119" s="219"/>
      <c r="O119" s="280"/>
    </row>
    <row r="120" spans="1:15" ht="15.75">
      <c r="A120" s="146"/>
      <c r="B120" s="137"/>
      <c r="C120" s="137"/>
      <c r="D120" s="147"/>
      <c r="E120" s="137"/>
      <c r="F120" s="137"/>
      <c r="G120" s="276"/>
      <c r="H120" s="276"/>
      <c r="I120" s="277"/>
      <c r="J120" s="278"/>
      <c r="K120" s="278"/>
      <c r="L120" s="278"/>
      <c r="M120" s="278"/>
      <c r="N120" s="279"/>
      <c r="O120" s="275"/>
    </row>
    <row r="121" spans="1:15" ht="15.75">
      <c r="A121" s="157"/>
      <c r="B121" s="158"/>
      <c r="C121" s="158"/>
      <c r="D121" s="159" t="s">
        <v>176</v>
      </c>
      <c r="E121" s="158" t="s">
        <v>28</v>
      </c>
      <c r="F121" s="158" t="s">
        <v>58</v>
      </c>
      <c r="G121" s="224">
        <f>H121+J121+M121</f>
        <v>1055420</v>
      </c>
      <c r="H121" s="408">
        <v>0</v>
      </c>
      <c r="I121" s="409"/>
      <c r="J121" s="241">
        <v>455420</v>
      </c>
      <c r="K121" s="223"/>
      <c r="L121" s="208"/>
      <c r="M121" s="208">
        <v>600000</v>
      </c>
      <c r="N121" s="209"/>
      <c r="O121" s="208"/>
    </row>
    <row r="122" spans="1:15" ht="15.75">
      <c r="A122" s="164">
        <v>23</v>
      </c>
      <c r="B122" s="165">
        <v>851</v>
      </c>
      <c r="C122" s="165">
        <v>85111</v>
      </c>
      <c r="D122" s="166" t="s">
        <v>30</v>
      </c>
      <c r="E122" s="165" t="s">
        <v>39</v>
      </c>
      <c r="F122" s="165"/>
      <c r="G122" s="228"/>
      <c r="H122" s="364"/>
      <c r="I122" s="365"/>
      <c r="J122" s="242"/>
      <c r="K122" s="227"/>
      <c r="L122" s="211"/>
      <c r="M122" s="211"/>
      <c r="N122" s="212"/>
      <c r="O122" s="275"/>
    </row>
    <row r="123" spans="1:15" ht="15.75">
      <c r="A123" s="39"/>
      <c r="B123" s="40"/>
      <c r="C123" s="40"/>
      <c r="D123" s="45"/>
      <c r="E123" s="40"/>
      <c r="F123" s="40"/>
      <c r="G123" s="243"/>
      <c r="H123" s="421"/>
      <c r="I123" s="422"/>
      <c r="J123" s="244"/>
      <c r="K123" s="219"/>
      <c r="L123" s="219"/>
      <c r="M123" s="219"/>
      <c r="N123" s="212"/>
      <c r="O123" s="275"/>
    </row>
    <row r="124" spans="1:15" ht="15.75">
      <c r="A124" s="325"/>
      <c r="B124" s="335"/>
      <c r="C124" s="335"/>
      <c r="D124" s="335"/>
      <c r="E124" s="335"/>
      <c r="F124" s="335"/>
      <c r="G124" s="335"/>
      <c r="H124" s="336"/>
      <c r="I124" s="336"/>
      <c r="J124" s="335"/>
      <c r="K124" s="335"/>
      <c r="L124" s="335"/>
      <c r="M124" s="335"/>
      <c r="N124" s="254"/>
      <c r="O124" s="256"/>
    </row>
    <row r="125" spans="1:15" ht="25.5" customHeight="1">
      <c r="A125" s="24"/>
      <c r="B125" s="25"/>
      <c r="C125" s="25"/>
      <c r="D125" s="26"/>
      <c r="E125" s="27" t="s">
        <v>34</v>
      </c>
      <c r="F125" s="245"/>
      <c r="G125" s="246">
        <f>G115+G106+G101+G96+G81+G14</f>
        <v>328263756</v>
      </c>
      <c r="H125" s="423">
        <f>H115+H106+H101+H96+H81+H14</f>
        <v>229296014</v>
      </c>
      <c r="I125" s="424"/>
      <c r="J125" s="246">
        <f>J117+J98+J93+J88+J83+J42+J37+J32+J27+J22+J17+J62+J57+J52+J47+J113+J109+J104+J121+J67+J71+J75+J79</f>
        <v>2037216</v>
      </c>
      <c r="K125" s="246">
        <f>K117+K98+K93+K88+K83+K42+K37+K32+K27+K22+K17</f>
        <v>425000</v>
      </c>
      <c r="L125" s="246">
        <f>L117+L98+L93+L88+L83+L42+L37+L32+L27+L22+L17+L57+L47+L52+L62</f>
        <v>22502000</v>
      </c>
      <c r="M125" s="246">
        <f>M115+M106+M101+M96+M81+M14</f>
        <v>39582923</v>
      </c>
      <c r="N125" s="252">
        <f>N115+N106+N101+N96+N81+N14</f>
        <v>18130754</v>
      </c>
      <c r="O125" s="259">
        <f>O115+O106+O101+O96+O81+O14</f>
        <v>16289849</v>
      </c>
    </row>
    <row r="126" spans="1:15" ht="15">
      <c r="A126" s="59"/>
      <c r="B126" s="60"/>
      <c r="C126" s="60"/>
      <c r="D126" s="61"/>
      <c r="E126" s="60"/>
      <c r="F126" s="60"/>
      <c r="G126" s="62"/>
      <c r="H126" s="62"/>
      <c r="I126" s="62"/>
      <c r="J126" s="63"/>
      <c r="K126" s="63"/>
      <c r="L126" s="63"/>
      <c r="M126" s="63"/>
      <c r="N126" s="63"/>
      <c r="O126" s="255"/>
    </row>
    <row r="127" spans="1:15" ht="19.5" customHeight="1">
      <c r="A127" s="59"/>
      <c r="B127" s="60"/>
      <c r="C127" s="443" t="s">
        <v>73</v>
      </c>
      <c r="D127" s="441" t="s">
        <v>173</v>
      </c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255"/>
    </row>
    <row r="128" spans="1:15" ht="17.25" customHeight="1">
      <c r="A128" s="59"/>
      <c r="B128" s="60"/>
      <c r="C128" s="444"/>
      <c r="D128" s="442" t="s">
        <v>154</v>
      </c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255"/>
    </row>
    <row r="129" spans="1:15" ht="17.25" customHeight="1">
      <c r="A129" s="59"/>
      <c r="B129" s="60"/>
      <c r="C129" s="444"/>
      <c r="D129" s="442" t="s">
        <v>153</v>
      </c>
      <c r="E129" s="442"/>
      <c r="F129" s="442"/>
      <c r="G129" s="442"/>
      <c r="H129" s="442"/>
      <c r="I129" s="442"/>
      <c r="J129" s="442"/>
      <c r="K129" s="442"/>
      <c r="L129" s="442"/>
      <c r="M129" s="442"/>
      <c r="N129" s="442"/>
      <c r="O129" s="255"/>
    </row>
    <row r="130" spans="1:15" ht="17.25" customHeight="1">
      <c r="A130" s="59"/>
      <c r="B130" s="60"/>
      <c r="C130" s="273" t="s">
        <v>155</v>
      </c>
      <c r="D130" s="442" t="s">
        <v>156</v>
      </c>
      <c r="E130" s="442"/>
      <c r="F130" s="442"/>
      <c r="G130" s="442"/>
      <c r="H130" s="442"/>
      <c r="I130" s="442"/>
      <c r="J130" s="442"/>
      <c r="K130" s="442"/>
      <c r="L130" s="442"/>
      <c r="M130" s="442"/>
      <c r="N130" s="442"/>
      <c r="O130" s="255"/>
    </row>
    <row r="131" spans="1:15" ht="17.25" customHeight="1">
      <c r="A131" s="59"/>
      <c r="B131" s="60"/>
      <c r="C131" s="273" t="s">
        <v>157</v>
      </c>
      <c r="D131" s="442" t="s">
        <v>158</v>
      </c>
      <c r="E131" s="442"/>
      <c r="F131" s="442"/>
      <c r="G131" s="442"/>
      <c r="H131" s="442"/>
      <c r="I131" s="442"/>
      <c r="J131" s="442"/>
      <c r="K131" s="442"/>
      <c r="L131" s="442"/>
      <c r="M131" s="442"/>
      <c r="N131" s="442"/>
      <c r="O131" s="255"/>
    </row>
    <row r="132" spans="1:15" ht="18" customHeight="1">
      <c r="A132" s="62"/>
      <c r="B132" s="60"/>
      <c r="C132" s="272" t="s">
        <v>109</v>
      </c>
      <c r="D132" s="442" t="s">
        <v>159</v>
      </c>
      <c r="E132" s="442"/>
      <c r="F132" s="442"/>
      <c r="G132" s="442"/>
      <c r="H132" s="442"/>
      <c r="I132" s="442"/>
      <c r="J132" s="442"/>
      <c r="K132" s="442"/>
      <c r="L132" s="442"/>
      <c r="M132" s="442"/>
      <c r="N132" s="442"/>
      <c r="O132" s="255"/>
    </row>
    <row r="133" spans="1:15" ht="18" customHeight="1">
      <c r="A133" s="62"/>
      <c r="B133" s="60"/>
      <c r="C133" s="272" t="s">
        <v>160</v>
      </c>
      <c r="D133" s="442" t="s">
        <v>162</v>
      </c>
      <c r="E133" s="442"/>
      <c r="F133" s="442"/>
      <c r="G133" s="442"/>
      <c r="H133" s="442"/>
      <c r="I133" s="442"/>
      <c r="J133" s="442"/>
      <c r="K133" s="442"/>
      <c r="L133" s="442"/>
      <c r="M133" s="442"/>
      <c r="N133" s="442"/>
      <c r="O133" s="255"/>
    </row>
    <row r="134" spans="1:15" ht="18.75" customHeight="1">
      <c r="A134" s="62"/>
      <c r="B134" s="60"/>
      <c r="C134" s="272" t="s">
        <v>161</v>
      </c>
      <c r="D134" s="442" t="s">
        <v>163</v>
      </c>
      <c r="E134" s="442"/>
      <c r="F134" s="442"/>
      <c r="G134" s="442"/>
      <c r="H134" s="442"/>
      <c r="I134" s="442"/>
      <c r="J134" s="442"/>
      <c r="K134" s="442"/>
      <c r="L134" s="442"/>
      <c r="M134" s="442"/>
      <c r="N134" s="442"/>
      <c r="O134" s="255"/>
    </row>
    <row r="135" spans="1:15" ht="18" customHeight="1">
      <c r="A135" s="62"/>
      <c r="B135" s="60"/>
      <c r="C135" s="272" t="s">
        <v>101</v>
      </c>
      <c r="D135" s="438" t="s">
        <v>164</v>
      </c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255"/>
    </row>
    <row r="136" spans="1:15" ht="18" customHeight="1">
      <c r="A136" s="62"/>
      <c r="B136" s="60"/>
      <c r="C136" s="272" t="s">
        <v>103</v>
      </c>
      <c r="D136" s="436" t="s">
        <v>165</v>
      </c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255"/>
    </row>
    <row r="137" spans="1:15" ht="18" customHeight="1">
      <c r="A137" s="62"/>
      <c r="B137" s="60"/>
      <c r="C137" s="272" t="s">
        <v>104</v>
      </c>
      <c r="D137" s="436" t="s">
        <v>166</v>
      </c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255"/>
    </row>
    <row r="138" spans="1:15" ht="18" customHeight="1">
      <c r="A138" s="62"/>
      <c r="B138" s="60"/>
      <c r="C138" s="272" t="s">
        <v>105</v>
      </c>
      <c r="D138" s="436" t="s">
        <v>167</v>
      </c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255"/>
    </row>
    <row r="139" spans="1:15" ht="18" customHeight="1">
      <c r="A139" s="62"/>
      <c r="B139" s="60"/>
      <c r="C139" s="272" t="s">
        <v>107</v>
      </c>
      <c r="D139" s="436" t="s">
        <v>189</v>
      </c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</row>
    <row r="140" spans="1:15" ht="18" customHeight="1">
      <c r="A140" s="62"/>
      <c r="B140" s="60"/>
      <c r="C140" s="272" t="s">
        <v>108</v>
      </c>
      <c r="D140" s="436" t="s">
        <v>189</v>
      </c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</row>
    <row r="141" spans="3:15" ht="21" customHeight="1">
      <c r="C141" s="272" t="s">
        <v>187</v>
      </c>
      <c r="D141" s="438" t="s">
        <v>174</v>
      </c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255"/>
    </row>
    <row r="142" spans="3:15" ht="36" customHeight="1">
      <c r="C142" s="272" t="s">
        <v>188</v>
      </c>
      <c r="D142" s="438" t="s">
        <v>169</v>
      </c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255"/>
    </row>
    <row r="143" spans="3:15" ht="36.75" customHeight="1">
      <c r="C143" s="272" t="s">
        <v>191</v>
      </c>
      <c r="D143" s="438" t="s">
        <v>170</v>
      </c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255"/>
    </row>
    <row r="144" spans="1:15" ht="15">
      <c r="A144" s="62"/>
      <c r="B144" s="60"/>
      <c r="C144" s="60"/>
      <c r="D144" s="315"/>
      <c r="E144" s="297"/>
      <c r="F144" s="297"/>
      <c r="G144" s="297"/>
      <c r="H144" s="297"/>
      <c r="I144" s="297"/>
      <c r="J144" s="297"/>
      <c r="K144" s="297"/>
      <c r="L144" s="297"/>
      <c r="M144" s="63"/>
      <c r="N144" s="63"/>
      <c r="O144" s="255"/>
    </row>
    <row r="145" spans="1:15" ht="19.5" customHeight="1">
      <c r="A145" s="62"/>
      <c r="B145" s="60"/>
      <c r="C145" s="60"/>
      <c r="D145" s="315"/>
      <c r="E145" s="307"/>
      <c r="F145" s="307"/>
      <c r="G145" s="307"/>
      <c r="H145" s="307"/>
      <c r="I145" s="307"/>
      <c r="J145" s="307"/>
      <c r="K145" s="307"/>
      <c r="L145" s="307"/>
      <c r="M145" s="307"/>
      <c r="N145" s="63"/>
      <c r="O145" s="255"/>
    </row>
    <row r="146" ht="15">
      <c r="O146" s="255"/>
    </row>
    <row r="147" ht="15">
      <c r="O147" s="255"/>
    </row>
    <row r="148" ht="15">
      <c r="O148" s="255"/>
    </row>
    <row r="149" ht="15">
      <c r="O149" s="255"/>
    </row>
    <row r="150" ht="15">
      <c r="O150" s="255"/>
    </row>
    <row r="151" ht="15">
      <c r="O151" s="255"/>
    </row>
    <row r="152" ht="15">
      <c r="O152" s="255"/>
    </row>
    <row r="153" ht="15">
      <c r="O153" s="255"/>
    </row>
    <row r="154" ht="15">
      <c r="O154" s="255"/>
    </row>
    <row r="155" ht="15">
      <c r="O155" s="255"/>
    </row>
    <row r="156" ht="15">
      <c r="O156" s="255"/>
    </row>
    <row r="157" ht="15">
      <c r="O157" s="255"/>
    </row>
    <row r="158" ht="15">
      <c r="O158" s="255"/>
    </row>
    <row r="159" ht="15">
      <c r="O159" s="255"/>
    </row>
    <row r="160" ht="15">
      <c r="O160" s="255"/>
    </row>
    <row r="161" ht="15">
      <c r="O161" s="255"/>
    </row>
    <row r="162" ht="15">
      <c r="O162" s="255"/>
    </row>
    <row r="163" ht="15">
      <c r="O163" s="255"/>
    </row>
    <row r="164" ht="15">
      <c r="O164" s="255"/>
    </row>
    <row r="165" ht="15">
      <c r="O165" s="255"/>
    </row>
    <row r="166" ht="15">
      <c r="O166" s="255"/>
    </row>
    <row r="167" ht="15">
      <c r="O167" s="255"/>
    </row>
    <row r="168" ht="15">
      <c r="O168" s="255"/>
    </row>
    <row r="169" ht="15">
      <c r="O169" s="255"/>
    </row>
    <row r="170" ht="15">
      <c r="O170" s="255"/>
    </row>
    <row r="171" ht="15">
      <c r="O171" s="255"/>
    </row>
    <row r="172" ht="15">
      <c r="O172" s="255"/>
    </row>
    <row r="173" ht="15">
      <c r="O173" s="255"/>
    </row>
    <row r="174" ht="15">
      <c r="O174" s="255"/>
    </row>
    <row r="175" ht="15">
      <c r="O175" s="255"/>
    </row>
    <row r="176" ht="15">
      <c r="O176" s="255"/>
    </row>
    <row r="177" ht="15">
      <c r="O177" s="255"/>
    </row>
    <row r="178" ht="15">
      <c r="O178" s="255"/>
    </row>
    <row r="179" ht="15">
      <c r="O179" s="255"/>
    </row>
    <row r="180" ht="15">
      <c r="O180" s="255"/>
    </row>
    <row r="181" ht="15">
      <c r="O181" s="255"/>
    </row>
    <row r="182" ht="15">
      <c r="O182" s="255"/>
    </row>
    <row r="183" ht="15">
      <c r="O183" s="255"/>
    </row>
    <row r="184" ht="15">
      <c r="O184" s="255"/>
    </row>
    <row r="185" ht="15">
      <c r="O185" s="255"/>
    </row>
    <row r="186" ht="15">
      <c r="O186" s="255"/>
    </row>
    <row r="187" ht="15">
      <c r="O187" s="255"/>
    </row>
    <row r="188" ht="15">
      <c r="O188" s="255"/>
    </row>
    <row r="189" ht="15">
      <c r="O189" s="255"/>
    </row>
    <row r="190" ht="15">
      <c r="O190" s="255"/>
    </row>
    <row r="191" ht="15">
      <c r="O191" s="255"/>
    </row>
    <row r="192" ht="15">
      <c r="O192" s="255"/>
    </row>
    <row r="193" ht="15">
      <c r="O193" s="255"/>
    </row>
    <row r="194" ht="15">
      <c r="O194" s="255"/>
    </row>
    <row r="195" ht="15">
      <c r="O195" s="255"/>
    </row>
    <row r="196" ht="15">
      <c r="O196" s="255"/>
    </row>
    <row r="197" ht="15">
      <c r="O197" s="255"/>
    </row>
    <row r="198" ht="15">
      <c r="O198" s="255"/>
    </row>
    <row r="199" ht="15">
      <c r="O199" s="255"/>
    </row>
    <row r="200" ht="15">
      <c r="O200" s="255"/>
    </row>
    <row r="201" ht="15">
      <c r="O201" s="255"/>
    </row>
    <row r="202" ht="15">
      <c r="O202" s="255"/>
    </row>
    <row r="203" ht="15">
      <c r="O203" s="255"/>
    </row>
    <row r="204" ht="15">
      <c r="O204" s="255"/>
    </row>
    <row r="205" ht="15">
      <c r="O205" s="255"/>
    </row>
    <row r="206" ht="15">
      <c r="O206" s="255"/>
    </row>
    <row r="207" ht="15">
      <c r="O207" s="255"/>
    </row>
    <row r="208" ht="15">
      <c r="O208" s="255"/>
    </row>
    <row r="209" ht="15">
      <c r="O209" s="255"/>
    </row>
    <row r="210" ht="15">
      <c r="O210" s="255"/>
    </row>
    <row r="211" ht="15">
      <c r="O211" s="255"/>
    </row>
    <row r="212" ht="15">
      <c r="O212" s="255"/>
    </row>
    <row r="213" ht="15">
      <c r="O213" s="255"/>
    </row>
    <row r="214" ht="15">
      <c r="O214" s="255"/>
    </row>
    <row r="215" ht="15">
      <c r="O215" s="255"/>
    </row>
    <row r="216" ht="15">
      <c r="O216" s="255"/>
    </row>
    <row r="217" ht="15">
      <c r="O217" s="255"/>
    </row>
    <row r="218" ht="15">
      <c r="O218" s="255"/>
    </row>
    <row r="219" ht="15">
      <c r="O219" s="255"/>
    </row>
    <row r="220" ht="15">
      <c r="O220" s="255"/>
    </row>
    <row r="221" ht="15">
      <c r="O221" s="255"/>
    </row>
    <row r="222" ht="15">
      <c r="O222" s="255"/>
    </row>
    <row r="223" ht="15">
      <c r="O223" s="255"/>
    </row>
    <row r="224" ht="15">
      <c r="O224" s="255"/>
    </row>
    <row r="225" ht="15">
      <c r="O225" s="255"/>
    </row>
    <row r="226" ht="15">
      <c r="O226" s="255"/>
    </row>
    <row r="227" ht="15">
      <c r="O227" s="255"/>
    </row>
    <row r="228" ht="15">
      <c r="O228" s="255"/>
    </row>
    <row r="229" ht="15">
      <c r="O229" s="255"/>
    </row>
    <row r="230" ht="15">
      <c r="O230" s="255"/>
    </row>
    <row r="231" ht="15">
      <c r="O231" s="255"/>
    </row>
    <row r="232" ht="15">
      <c r="O232" s="255"/>
    </row>
    <row r="233" ht="15">
      <c r="O233" s="255"/>
    </row>
    <row r="234" ht="15">
      <c r="O234" s="255"/>
    </row>
    <row r="235" ht="15">
      <c r="O235" s="255"/>
    </row>
    <row r="236" ht="15">
      <c r="O236" s="255"/>
    </row>
    <row r="237" ht="15">
      <c r="O237" s="255"/>
    </row>
    <row r="238" ht="15">
      <c r="O238" s="255"/>
    </row>
    <row r="239" ht="15">
      <c r="O239" s="255"/>
    </row>
    <row r="240" ht="15">
      <c r="O240" s="255"/>
    </row>
    <row r="241" ht="15">
      <c r="O241" s="255"/>
    </row>
    <row r="242" ht="15">
      <c r="O242" s="255"/>
    </row>
    <row r="243" ht="15">
      <c r="O243" s="255"/>
    </row>
    <row r="244" ht="15">
      <c r="O244" s="255"/>
    </row>
    <row r="245" ht="15">
      <c r="O245" s="255"/>
    </row>
    <row r="246" ht="15">
      <c r="O246" s="255"/>
    </row>
    <row r="247" ht="15">
      <c r="O247" s="255"/>
    </row>
    <row r="248" ht="15">
      <c r="O248" s="255"/>
    </row>
    <row r="249" ht="15">
      <c r="O249" s="255"/>
    </row>
    <row r="250" ht="15">
      <c r="O250" s="255"/>
    </row>
    <row r="251" ht="15">
      <c r="O251" s="255"/>
    </row>
    <row r="252" ht="15">
      <c r="O252" s="255"/>
    </row>
    <row r="253" ht="15">
      <c r="O253" s="255"/>
    </row>
    <row r="254" ht="15">
      <c r="O254" s="255"/>
    </row>
    <row r="255" ht="15">
      <c r="O255" s="255"/>
    </row>
    <row r="256" ht="15">
      <c r="O256" s="255"/>
    </row>
    <row r="257" ht="15">
      <c r="O257" s="255"/>
    </row>
    <row r="258" ht="15">
      <c r="O258" s="255"/>
    </row>
    <row r="259" ht="15">
      <c r="O259" s="255"/>
    </row>
    <row r="260" ht="15">
      <c r="O260" s="255"/>
    </row>
    <row r="261" ht="15">
      <c r="O261" s="255"/>
    </row>
    <row r="262" ht="15">
      <c r="O262" s="255"/>
    </row>
    <row r="263" ht="15">
      <c r="O263" s="255"/>
    </row>
    <row r="264" ht="15">
      <c r="O264" s="255"/>
    </row>
    <row r="265" ht="15">
      <c r="O265" s="255"/>
    </row>
    <row r="266" ht="15">
      <c r="O266" s="255"/>
    </row>
    <row r="267" ht="15">
      <c r="O267" s="255"/>
    </row>
    <row r="268" ht="15">
      <c r="O268" s="255"/>
    </row>
    <row r="269" ht="15">
      <c r="O269" s="255"/>
    </row>
    <row r="270" ht="15">
      <c r="O270" s="255"/>
    </row>
    <row r="271" ht="15">
      <c r="O271" s="255"/>
    </row>
    <row r="272" ht="15">
      <c r="O272" s="255"/>
    </row>
    <row r="273" ht="15">
      <c r="O273" s="255"/>
    </row>
    <row r="274" ht="15">
      <c r="O274" s="255"/>
    </row>
    <row r="275" ht="15">
      <c r="O275" s="255"/>
    </row>
    <row r="276" ht="15">
      <c r="O276" s="255"/>
    </row>
    <row r="277" ht="15">
      <c r="O277" s="255"/>
    </row>
    <row r="278" ht="15">
      <c r="O278" s="255"/>
    </row>
    <row r="279" ht="15">
      <c r="O279" s="255"/>
    </row>
    <row r="280" ht="15">
      <c r="O280" s="255"/>
    </row>
    <row r="281" ht="15">
      <c r="O281" s="255"/>
    </row>
    <row r="282" ht="15">
      <c r="O282" s="255"/>
    </row>
    <row r="283" ht="15">
      <c r="O283" s="255"/>
    </row>
    <row r="284" ht="15">
      <c r="O284" s="255"/>
    </row>
    <row r="285" ht="15">
      <c r="O285" s="255"/>
    </row>
    <row r="286" ht="15">
      <c r="O286" s="255"/>
    </row>
    <row r="287" ht="15">
      <c r="O287" s="255"/>
    </row>
    <row r="288" ht="15">
      <c r="O288" s="255"/>
    </row>
    <row r="289" ht="15">
      <c r="O289" s="255"/>
    </row>
    <row r="290" ht="15">
      <c r="O290" s="255"/>
    </row>
    <row r="291" ht="15">
      <c r="O291" s="255"/>
    </row>
    <row r="292" ht="15">
      <c r="O292" s="255"/>
    </row>
    <row r="293" ht="15">
      <c r="O293" s="255"/>
    </row>
    <row r="294" ht="15">
      <c r="O294" s="255"/>
    </row>
    <row r="295" ht="15">
      <c r="O295" s="255"/>
    </row>
    <row r="296" ht="15">
      <c r="O296" s="255"/>
    </row>
    <row r="297" ht="15">
      <c r="O297" s="255"/>
    </row>
  </sheetData>
  <sheetProtection/>
  <mergeCells count="124">
    <mergeCell ref="D134:N134"/>
    <mergeCell ref="D135:N135"/>
    <mergeCell ref="D144:L144"/>
    <mergeCell ref="D145:M145"/>
    <mergeCell ref="D138:N138"/>
    <mergeCell ref="D139:O139"/>
    <mergeCell ref="D140:O140"/>
    <mergeCell ref="D141:N141"/>
    <mergeCell ref="D142:N142"/>
    <mergeCell ref="D143:N143"/>
    <mergeCell ref="D136:N136"/>
    <mergeCell ref="D137:N137"/>
    <mergeCell ref="C127:C129"/>
    <mergeCell ref="D127:N127"/>
    <mergeCell ref="D128:N128"/>
    <mergeCell ref="D129:N129"/>
    <mergeCell ref="D130:N130"/>
    <mergeCell ref="D131:N131"/>
    <mergeCell ref="D132:N132"/>
    <mergeCell ref="D133:N133"/>
    <mergeCell ref="O115:O116"/>
    <mergeCell ref="H117:I117"/>
    <mergeCell ref="H118:I118"/>
    <mergeCell ref="J115:J116"/>
    <mergeCell ref="K115:K116"/>
    <mergeCell ref="L115:L116"/>
    <mergeCell ref="M115:M116"/>
    <mergeCell ref="H115:I116"/>
    <mergeCell ref="A124:M124"/>
    <mergeCell ref="H125:I125"/>
    <mergeCell ref="N115:N116"/>
    <mergeCell ref="H119:I119"/>
    <mergeCell ref="H121:I121"/>
    <mergeCell ref="H122:I122"/>
    <mergeCell ref="H123:I123"/>
    <mergeCell ref="A115:D116"/>
    <mergeCell ref="E115:E116"/>
    <mergeCell ref="F115:F116"/>
    <mergeCell ref="G115:G116"/>
    <mergeCell ref="L106:L107"/>
    <mergeCell ref="M106:M107"/>
    <mergeCell ref="H109:I109"/>
    <mergeCell ref="H113:I113"/>
    <mergeCell ref="N106:N107"/>
    <mergeCell ref="O106:O107"/>
    <mergeCell ref="H104:I104"/>
    <mergeCell ref="A106:D107"/>
    <mergeCell ref="E106:E107"/>
    <mergeCell ref="F106:F107"/>
    <mergeCell ref="G106:G107"/>
    <mergeCell ref="H106:I107"/>
    <mergeCell ref="J106:J107"/>
    <mergeCell ref="K106:K107"/>
    <mergeCell ref="N101:N102"/>
    <mergeCell ref="O101:O102"/>
    <mergeCell ref="H99:I99"/>
    <mergeCell ref="H100:I100"/>
    <mergeCell ref="H101:I102"/>
    <mergeCell ref="J101:J102"/>
    <mergeCell ref="K101:K102"/>
    <mergeCell ref="L101:L102"/>
    <mergeCell ref="M101:M102"/>
    <mergeCell ref="A101:D102"/>
    <mergeCell ref="E101:E102"/>
    <mergeCell ref="F101:F102"/>
    <mergeCell ref="G101:G102"/>
    <mergeCell ref="O96:O97"/>
    <mergeCell ref="H98:I98"/>
    <mergeCell ref="H96:I97"/>
    <mergeCell ref="J96:J97"/>
    <mergeCell ref="K96:K97"/>
    <mergeCell ref="L96:L97"/>
    <mergeCell ref="M96:M97"/>
    <mergeCell ref="N96:N97"/>
    <mergeCell ref="H92:I92"/>
    <mergeCell ref="H93:I93"/>
    <mergeCell ref="A96:D97"/>
    <mergeCell ref="E96:E97"/>
    <mergeCell ref="F96:F97"/>
    <mergeCell ref="G96:G97"/>
    <mergeCell ref="H94:I94"/>
    <mergeCell ref="H95:I95"/>
    <mergeCell ref="H84:I84"/>
    <mergeCell ref="H85:I85"/>
    <mergeCell ref="A86:N86"/>
    <mergeCell ref="H87:I87"/>
    <mergeCell ref="H88:I88"/>
    <mergeCell ref="H89:I89"/>
    <mergeCell ref="H90:I90"/>
    <mergeCell ref="A91:N91"/>
    <mergeCell ref="M81:M82"/>
    <mergeCell ref="N81:N82"/>
    <mergeCell ref="O81:O82"/>
    <mergeCell ref="H83:I83"/>
    <mergeCell ref="H81:I82"/>
    <mergeCell ref="J81:J82"/>
    <mergeCell ref="K81:K82"/>
    <mergeCell ref="L81:L82"/>
    <mergeCell ref="H18:I18"/>
    <mergeCell ref="H19:I19"/>
    <mergeCell ref="H32:I32"/>
    <mergeCell ref="H42:I42"/>
    <mergeCell ref="A81:D82"/>
    <mergeCell ref="E81:E82"/>
    <mergeCell ref="F81:F82"/>
    <mergeCell ref="G81:G82"/>
    <mergeCell ref="H16:I16"/>
    <mergeCell ref="H17:I17"/>
    <mergeCell ref="H14:I15"/>
    <mergeCell ref="J14:J15"/>
    <mergeCell ref="A14:D15"/>
    <mergeCell ref="E14:E15"/>
    <mergeCell ref="F14:F15"/>
    <mergeCell ref="G14:G15"/>
    <mergeCell ref="N14:N15"/>
    <mergeCell ref="O14:O15"/>
    <mergeCell ref="K4:M4"/>
    <mergeCell ref="A6:N6"/>
    <mergeCell ref="H9:I13"/>
    <mergeCell ref="J9:O9"/>
    <mergeCell ref="J10:L10"/>
    <mergeCell ref="O11:O13"/>
    <mergeCell ref="K14:K15"/>
    <mergeCell ref="M14:M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59" r:id="rId1"/>
  <headerFooter alignWithMargins="0">
    <oddFooter>&amp;CStrona &amp;P z &amp;N</oddFooter>
  </headerFooter>
  <rowBreaks count="3" manualBreakCount="3">
    <brk id="45" max="255" man="1"/>
    <brk id="80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Grodziskiego</dc:creator>
  <cp:keywords/>
  <dc:description/>
  <cp:lastModifiedBy>Ula</cp:lastModifiedBy>
  <cp:lastPrinted>2007-10-26T11:18:13Z</cp:lastPrinted>
  <dcterms:created xsi:type="dcterms:W3CDTF">2004-11-04T13:00:40Z</dcterms:created>
  <dcterms:modified xsi:type="dcterms:W3CDTF">2007-10-31T11:05:42Z</dcterms:modified>
  <cp:category/>
  <cp:version/>
  <cp:contentType/>
  <cp:contentStatus/>
</cp:coreProperties>
</file>