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2"/>
  </bookViews>
  <sheets>
    <sheet name="01.01.2007" sheetId="1" r:id="rId1"/>
    <sheet name="Arkusz1" sheetId="2" r:id="rId2"/>
    <sheet name="Arkusz2" sheetId="3" r:id="rId3"/>
  </sheets>
  <definedNames>
    <definedName name="_xlnm.Print_Area" localSheetId="0">'01.01.2007'!$A$1:$O$39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<sst xmlns="http://schemas.openxmlformats.org/spreadsheetml/2006/main" count="141" uniqueCount="47">
  <si>
    <t>1.</t>
  </si>
  <si>
    <t>2.</t>
  </si>
  <si>
    <t>3.</t>
  </si>
  <si>
    <t>4.</t>
  </si>
  <si>
    <t>5.</t>
  </si>
  <si>
    <t>6.</t>
  </si>
  <si>
    <t>7.</t>
  </si>
  <si>
    <t xml:space="preserve">Wyszczególnienie </t>
  </si>
  <si>
    <t>A.</t>
  </si>
  <si>
    <t>E.</t>
  </si>
  <si>
    <t xml:space="preserve">ZOBOWIĄZANIA WG TYTUŁÓW DŁUŻNYCH
(E1+E2+E3+E5)
</t>
  </si>
  <si>
    <t>E1.</t>
  </si>
  <si>
    <t>E2.</t>
  </si>
  <si>
    <t>E3.</t>
  </si>
  <si>
    <t>E4.</t>
  </si>
  <si>
    <t>E5.</t>
  </si>
  <si>
    <t>E6.</t>
  </si>
  <si>
    <t>E7.</t>
  </si>
  <si>
    <t>E8.</t>
  </si>
  <si>
    <t>E9.</t>
  </si>
  <si>
    <t>z tego:</t>
  </si>
  <si>
    <t>emisja papierów wartościowych</t>
  </si>
  <si>
    <t>przyjęte depozyty</t>
  </si>
  <si>
    <t>w tym:
depozyty zbywalne</t>
  </si>
  <si>
    <t>wymagalne zobowiązania(E6.+E9.)</t>
  </si>
  <si>
    <t>z tego:
jednostek budżetowych</t>
  </si>
  <si>
    <t>w tym:
dostawy towarów i usług</t>
  </si>
  <si>
    <t>składek na ubezpieczenia społeczne i Fundusz
Pracy</t>
  </si>
  <si>
    <t>wynikających z ustaw i orzeczeń sądu,
udzielonych poręczeń i gwarancji</t>
  </si>
  <si>
    <t>PLANOWANE DOCHODY POWIATU W LATACH</t>
  </si>
  <si>
    <t>PLANOWANE KWOTY SPŁAT W LATACH</t>
  </si>
  <si>
    <t>8.</t>
  </si>
  <si>
    <t>kredyty i pożyczki
w tym:</t>
  </si>
  <si>
    <t>odsetki od zaciągniętych kredytów
 i pożyczek</t>
  </si>
  <si>
    <t>9.</t>
  </si>
  <si>
    <t>PROGNOZA DŁUGU POWIATU NA 31 GRUDNIA 2007 ROK I LATA NASTĘPNE</t>
  </si>
  <si>
    <t>Kwota zadłużenia na dzień 31.12.2006r.</t>
  </si>
  <si>
    <t>Kwota zadłużenia
na dzień 31.12.2007r.</t>
  </si>
  <si>
    <t>Zadłużenie powiatu na 31.12.2006r.</t>
  </si>
  <si>
    <t>odsetki od kredytów na 31.12.2006r.</t>
  </si>
  <si>
    <t>spłaty odsetek 2007r.</t>
  </si>
  <si>
    <t>Planowane kredyty 2007r.</t>
  </si>
  <si>
    <t>odsetki od kredytu 2007r.</t>
  </si>
  <si>
    <t>Razem zadłużenie na 31.12.2007r.</t>
  </si>
  <si>
    <t>spłaty kredytów i pozyczek 2007r.</t>
  </si>
  <si>
    <t>* w planowanych dochodach na lata 2008-2010 uwzględniono kwotę dotacji w wys. 30 mln zł  niezbędną do zakończenia realizacji inwestycji pn:. "Budowa Szpitala Zachodniego w Grodzisku Mazowieckim"</t>
  </si>
  <si>
    <t>kredyt - Szpital Zachodni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</si>
</sst>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i/>
      <sz val="12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left" vertical="center" wrapText="1" indent="1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6" xfId="0" applyFill="1" applyBorder="1" applyAlignment="1">
      <alignment/>
    </xf>
    <xf numFmtId="3" fontId="1" fillId="2" borderId="5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3" fontId="0" fillId="0" borderId="1" xfId="0" applyNumberFormat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/>
    </xf>
    <xf numFmtId="3" fontId="7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="80" zoomScaleNormal="80" zoomScaleSheetLayoutView="80" workbookViewId="0" topLeftCell="A4">
      <selection activeCell="C23" sqref="C23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24.25390625" style="0" customWidth="1"/>
    <col min="4" max="4" width="16.375" style="0" customWidth="1"/>
    <col min="5" max="5" width="15.375" style="0" customWidth="1"/>
    <col min="6" max="6" width="15.125" style="0" customWidth="1"/>
    <col min="7" max="8" width="16.00390625" style="0" customWidth="1"/>
    <col min="9" max="9" width="17.25390625" style="0" customWidth="1"/>
    <col min="10" max="14" width="16.00390625" style="0" customWidth="1"/>
    <col min="15" max="15" width="18.00390625" style="0" customWidth="1"/>
  </cols>
  <sheetData>
    <row r="1" spans="5:15" ht="15.75">
      <c r="E1" s="57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5:15" ht="15.75">
      <c r="E2" s="57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15" ht="17.25" customHeight="1">
      <c r="B3" s="3"/>
      <c r="E3" s="57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5:15" ht="15.75">
      <c r="E4" s="57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ht="12.75"/>
    <row r="7" spans="1:15" ht="18">
      <c r="A7" s="42" t="s">
        <v>35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9" spans="1:15" ht="12.75">
      <c r="A9" s="43" t="s">
        <v>8</v>
      </c>
      <c r="B9" s="29" t="s">
        <v>29</v>
      </c>
      <c r="C9" s="45"/>
      <c r="D9" s="9">
        <v>2007</v>
      </c>
      <c r="E9" s="9">
        <v>2008</v>
      </c>
      <c r="F9" s="9">
        <v>2009</v>
      </c>
      <c r="G9" s="9">
        <v>2010</v>
      </c>
      <c r="H9" s="9">
        <v>2011</v>
      </c>
      <c r="I9" s="9">
        <v>2012</v>
      </c>
      <c r="J9" s="9">
        <v>2013</v>
      </c>
      <c r="K9" s="9">
        <v>2014</v>
      </c>
      <c r="L9" s="9">
        <v>2015</v>
      </c>
      <c r="M9" s="9">
        <v>2016</v>
      </c>
      <c r="N9" s="9">
        <v>2017</v>
      </c>
      <c r="O9" s="48" t="s">
        <v>37</v>
      </c>
    </row>
    <row r="10" spans="1:15" ht="12.75">
      <c r="A10" s="44"/>
      <c r="B10" s="46"/>
      <c r="C10" s="47"/>
      <c r="D10" s="19">
        <v>48220301</v>
      </c>
      <c r="E10" s="19">
        <v>60000000</v>
      </c>
      <c r="F10" s="19">
        <v>60000000</v>
      </c>
      <c r="G10" s="19">
        <v>60000000</v>
      </c>
      <c r="H10" s="26">
        <v>53000000</v>
      </c>
      <c r="I10" s="26">
        <v>53000000</v>
      </c>
      <c r="J10" s="26">
        <v>53000000</v>
      </c>
      <c r="K10" s="26">
        <v>53000000</v>
      </c>
      <c r="L10" s="26">
        <v>53000000</v>
      </c>
      <c r="M10" s="26">
        <v>53000000</v>
      </c>
      <c r="N10" s="26">
        <v>53000000</v>
      </c>
      <c r="O10" s="49"/>
    </row>
    <row r="11" spans="1:15" ht="30" customHeight="1">
      <c r="A11" s="10"/>
      <c r="B11" s="43" t="s">
        <v>7</v>
      </c>
      <c r="C11" s="48" t="s">
        <v>36</v>
      </c>
      <c r="D11" s="51" t="s">
        <v>30</v>
      </c>
      <c r="E11" s="52"/>
      <c r="F11" s="52"/>
      <c r="G11" s="52"/>
      <c r="H11" s="52"/>
      <c r="I11" s="52"/>
      <c r="J11" s="53"/>
      <c r="K11" s="54" t="s">
        <v>30</v>
      </c>
      <c r="L11" s="55"/>
      <c r="M11" s="55"/>
      <c r="N11" s="56"/>
      <c r="O11" s="49"/>
    </row>
    <row r="12" spans="1:15" ht="21" customHeight="1">
      <c r="A12" s="10"/>
      <c r="B12" s="44"/>
      <c r="C12" s="50"/>
      <c r="D12" s="18">
        <v>2007</v>
      </c>
      <c r="E12" s="18">
        <v>2008</v>
      </c>
      <c r="F12" s="18">
        <v>2009</v>
      </c>
      <c r="G12" s="18">
        <v>2010</v>
      </c>
      <c r="H12" s="18">
        <v>2011</v>
      </c>
      <c r="I12" s="18">
        <v>2012</v>
      </c>
      <c r="J12" s="18">
        <v>2013</v>
      </c>
      <c r="K12" s="18">
        <v>2014</v>
      </c>
      <c r="L12" s="18">
        <v>2015</v>
      </c>
      <c r="M12" s="18">
        <v>2016</v>
      </c>
      <c r="N12" s="18">
        <v>2017</v>
      </c>
      <c r="O12" s="36"/>
    </row>
    <row r="13" spans="1:15" ht="12.75">
      <c r="A13" s="11" t="s">
        <v>0</v>
      </c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1" t="s">
        <v>31</v>
      </c>
      <c r="I13" s="11"/>
      <c r="J13" s="11"/>
      <c r="K13" s="11"/>
      <c r="L13" s="11"/>
      <c r="M13" s="11"/>
      <c r="N13" s="11"/>
      <c r="O13" s="11" t="s">
        <v>34</v>
      </c>
    </row>
    <row r="14" spans="1:15" ht="12.75" customHeight="1">
      <c r="A14" s="58" t="s">
        <v>9</v>
      </c>
      <c r="B14" s="60" t="s">
        <v>10</v>
      </c>
      <c r="C14" s="61">
        <f>C18</f>
        <v>4521800</v>
      </c>
      <c r="D14" s="61">
        <f>D18</f>
        <v>1691400</v>
      </c>
      <c r="E14" s="61">
        <v>1456400</v>
      </c>
      <c r="F14" s="61">
        <v>2380000</v>
      </c>
      <c r="G14" s="61">
        <v>2290000</v>
      </c>
      <c r="H14" s="61">
        <f>H18+H23</f>
        <v>1450000</v>
      </c>
      <c r="I14" s="33">
        <v>350000</v>
      </c>
      <c r="J14" s="33">
        <v>350000</v>
      </c>
      <c r="K14" s="33">
        <v>350000</v>
      </c>
      <c r="L14" s="33">
        <v>350000</v>
      </c>
      <c r="M14" s="33">
        <v>350000</v>
      </c>
      <c r="N14" s="33">
        <v>350000</v>
      </c>
      <c r="O14" s="61">
        <v>6130400</v>
      </c>
    </row>
    <row r="15" spans="1:15" ht="37.5" customHeight="1" thickBot="1">
      <c r="A15" s="59"/>
      <c r="B15" s="59"/>
      <c r="C15" s="62"/>
      <c r="D15" s="62"/>
      <c r="E15" s="62"/>
      <c r="F15" s="62"/>
      <c r="G15" s="62"/>
      <c r="H15" s="62"/>
      <c r="I15" s="34"/>
      <c r="J15" s="34"/>
      <c r="K15" s="34"/>
      <c r="L15" s="34"/>
      <c r="M15" s="34"/>
      <c r="N15" s="34"/>
      <c r="O15" s="62"/>
    </row>
    <row r="16" spans="1:15" ht="16.5" customHeight="1" thickTop="1">
      <c r="A16" s="2"/>
      <c r="B16" s="2" t="s">
        <v>20</v>
      </c>
      <c r="C16" s="2"/>
      <c r="D16" s="2"/>
      <c r="E16" s="2"/>
      <c r="F16" s="2"/>
      <c r="G16" s="21"/>
      <c r="H16" s="21"/>
      <c r="I16" s="21"/>
      <c r="J16" s="21"/>
      <c r="K16" s="21"/>
      <c r="L16" s="21"/>
      <c r="M16" s="21"/>
      <c r="N16" s="21"/>
      <c r="O16" s="2"/>
    </row>
    <row r="17" spans="1:15" ht="16.5" customHeight="1">
      <c r="A17" s="5" t="s">
        <v>11</v>
      </c>
      <c r="B17" s="1" t="s">
        <v>21</v>
      </c>
      <c r="C17" s="1"/>
      <c r="D17" s="1"/>
      <c r="E17" s="1"/>
      <c r="F17" s="1"/>
      <c r="G17" s="22"/>
      <c r="H17" s="22"/>
      <c r="I17" s="22"/>
      <c r="J17" s="22"/>
      <c r="K17" s="22"/>
      <c r="L17" s="22"/>
      <c r="M17" s="22"/>
      <c r="N17" s="22"/>
      <c r="O17" s="1"/>
    </row>
    <row r="18" spans="1:15" ht="21" customHeight="1">
      <c r="A18" s="37" t="s">
        <v>12</v>
      </c>
      <c r="B18" s="39" t="s">
        <v>32</v>
      </c>
      <c r="C18" s="37">
        <v>4521800</v>
      </c>
      <c r="D18" s="37">
        <v>1691400</v>
      </c>
      <c r="E18" s="37">
        <v>1106400</v>
      </c>
      <c r="F18" s="37">
        <v>2030000</v>
      </c>
      <c r="G18" s="35">
        <v>1940000</v>
      </c>
      <c r="H18" s="35">
        <v>1100000</v>
      </c>
      <c r="I18" s="35"/>
      <c r="J18" s="35"/>
      <c r="K18" s="35"/>
      <c r="L18" s="35"/>
      <c r="M18" s="35"/>
      <c r="N18" s="35"/>
      <c r="O18" s="37">
        <v>6130400</v>
      </c>
    </row>
    <row r="19" spans="1:15" ht="15" customHeight="1">
      <c r="A19" s="38"/>
      <c r="B19" s="40"/>
      <c r="C19" s="41"/>
      <c r="D19" s="41"/>
      <c r="E19" s="41"/>
      <c r="F19" s="41"/>
      <c r="G19" s="63"/>
      <c r="H19" s="63"/>
      <c r="I19" s="36"/>
      <c r="J19" s="36"/>
      <c r="K19" s="36"/>
      <c r="L19" s="36"/>
      <c r="M19" s="36"/>
      <c r="N19" s="36"/>
      <c r="O19" s="41"/>
    </row>
    <row r="20" spans="1:15" ht="24" customHeight="1">
      <c r="A20" s="36"/>
      <c r="B20" s="13" t="s">
        <v>33</v>
      </c>
      <c r="C20" s="20">
        <v>770000</v>
      </c>
      <c r="D20" s="12">
        <v>300000</v>
      </c>
      <c r="E20" s="20">
        <v>200000</v>
      </c>
      <c r="F20" s="20">
        <v>280000</v>
      </c>
      <c r="G20" s="23">
        <v>190000</v>
      </c>
      <c r="H20" s="23">
        <v>100000</v>
      </c>
      <c r="I20" s="23"/>
      <c r="J20" s="23"/>
      <c r="K20" s="23"/>
      <c r="L20" s="23"/>
      <c r="M20" s="23"/>
      <c r="N20" s="23"/>
      <c r="O20" s="20">
        <f>E20+F20+G20+H20</f>
        <v>770000</v>
      </c>
    </row>
    <row r="21" spans="1:15" ht="16.5" customHeight="1">
      <c r="A21" s="5" t="s">
        <v>13</v>
      </c>
      <c r="B21" s="1" t="s">
        <v>22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29.25" customHeight="1">
      <c r="A22" s="5" t="s">
        <v>14</v>
      </c>
      <c r="B22" s="6" t="s">
        <v>23</v>
      </c>
      <c r="C22" s="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6.5" customHeight="1">
      <c r="A23" s="5" t="s">
        <v>15</v>
      </c>
      <c r="B23" s="4" t="s">
        <v>24</v>
      </c>
      <c r="C23" s="1"/>
      <c r="D23" s="28"/>
      <c r="E23" s="28">
        <v>350000</v>
      </c>
      <c r="F23" s="28">
        <v>350000</v>
      </c>
      <c r="G23" s="28">
        <v>350000</v>
      </c>
      <c r="H23" s="28">
        <v>350000</v>
      </c>
      <c r="I23" s="28">
        <v>350000</v>
      </c>
      <c r="J23" s="28">
        <v>350000</v>
      </c>
      <c r="K23" s="28">
        <v>350000</v>
      </c>
      <c r="L23" s="28">
        <v>350000</v>
      </c>
      <c r="M23" s="28">
        <v>350000</v>
      </c>
      <c r="N23" s="28">
        <v>350000</v>
      </c>
      <c r="O23" s="28"/>
    </row>
    <row r="24" spans="1:15" ht="28.5" customHeight="1">
      <c r="A24" s="5" t="s">
        <v>16</v>
      </c>
      <c r="B24" s="8" t="s">
        <v>25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27" customHeight="1">
      <c r="A25" s="5" t="s">
        <v>17</v>
      </c>
      <c r="B25" s="6" t="s">
        <v>26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38.25" customHeight="1">
      <c r="A26" s="5" t="s">
        <v>18</v>
      </c>
      <c r="B26" s="7" t="s">
        <v>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39.75" customHeight="1">
      <c r="A27" s="5" t="s">
        <v>19</v>
      </c>
      <c r="B27" s="8" t="s">
        <v>28</v>
      </c>
      <c r="C27" s="28"/>
      <c r="D27" s="28"/>
      <c r="E27" s="28">
        <v>350000</v>
      </c>
      <c r="F27" s="28">
        <v>350000</v>
      </c>
      <c r="G27" s="28">
        <v>350000</v>
      </c>
      <c r="H27" s="28">
        <v>350000</v>
      </c>
      <c r="I27" s="28">
        <v>350000</v>
      </c>
      <c r="J27" s="28">
        <v>350000</v>
      </c>
      <c r="K27" s="28">
        <v>350000</v>
      </c>
      <c r="L27" s="28">
        <v>350000</v>
      </c>
      <c r="M27" s="28">
        <v>350000</v>
      </c>
      <c r="N27" s="28">
        <v>350000</v>
      </c>
      <c r="O27" s="28"/>
    </row>
    <row r="28" ht="16.5" customHeight="1"/>
    <row r="29" spans="2:3" ht="16.5" customHeight="1">
      <c r="B29" s="15" t="s">
        <v>38</v>
      </c>
      <c r="C29" s="16">
        <v>3751800</v>
      </c>
    </row>
    <row r="30" spans="2:3" ht="13.5" customHeight="1">
      <c r="B30" s="15" t="s">
        <v>39</v>
      </c>
      <c r="C30" s="24">
        <v>770000</v>
      </c>
    </row>
    <row r="31" spans="2:3" ht="12.75">
      <c r="B31" s="15" t="s">
        <v>44</v>
      </c>
      <c r="C31" s="16">
        <v>-1391400</v>
      </c>
    </row>
    <row r="32" spans="2:3" ht="12.75">
      <c r="B32" s="15" t="s">
        <v>40</v>
      </c>
      <c r="C32" s="16">
        <v>-300000</v>
      </c>
    </row>
    <row r="33" spans="2:3" ht="12.75">
      <c r="B33" s="15" t="s">
        <v>41</v>
      </c>
      <c r="C33" s="16">
        <v>3039072</v>
      </c>
    </row>
    <row r="34" spans="2:3" ht="13.5" thickBot="1">
      <c r="B34" s="25" t="s">
        <v>42</v>
      </c>
      <c r="C34" s="17">
        <v>300000</v>
      </c>
    </row>
    <row r="35" spans="2:3" ht="12.75">
      <c r="B35" t="s">
        <v>43</v>
      </c>
      <c r="C35" s="14">
        <f>C29+C30+C31+C32+C33+C34</f>
        <v>6169472</v>
      </c>
    </row>
    <row r="36" ht="12.75">
      <c r="C36" s="14"/>
    </row>
    <row r="37" spans="1:10" ht="12.75">
      <c r="A37" s="32"/>
      <c r="B37" s="32"/>
      <c r="C37" s="32"/>
      <c r="D37" s="32"/>
      <c r="E37" s="32"/>
      <c r="F37" s="32"/>
      <c r="G37" s="32"/>
      <c r="H37" s="32"/>
      <c r="I37" s="32"/>
      <c r="J37" s="32"/>
    </row>
    <row r="38" ht="12.75">
      <c r="A38" s="27" t="s">
        <v>45</v>
      </c>
    </row>
    <row r="39" spans="1:10" ht="12.75">
      <c r="A39" s="32"/>
      <c r="B39" s="32"/>
      <c r="C39" s="32"/>
      <c r="D39" s="32"/>
      <c r="E39" s="32"/>
      <c r="F39" s="32"/>
      <c r="G39" s="32"/>
      <c r="H39" s="32"/>
      <c r="I39" s="32"/>
      <c r="J39" s="32"/>
    </row>
  </sheetData>
  <mergeCells count="44">
    <mergeCell ref="A37:J37"/>
    <mergeCell ref="G18:G19"/>
    <mergeCell ref="O18:O19"/>
    <mergeCell ref="H18:H19"/>
    <mergeCell ref="L18:L19"/>
    <mergeCell ref="M18:M19"/>
    <mergeCell ref="N18:N19"/>
    <mergeCell ref="K18:K19"/>
    <mergeCell ref="E14:E15"/>
    <mergeCell ref="F14:F15"/>
    <mergeCell ref="G14:G15"/>
    <mergeCell ref="O14:O15"/>
    <mergeCell ref="H14:H15"/>
    <mergeCell ref="N14:N15"/>
    <mergeCell ref="M14:M15"/>
    <mergeCell ref="L14:L15"/>
    <mergeCell ref="K14:K15"/>
    <mergeCell ref="J14:J15"/>
    <mergeCell ref="A14:A15"/>
    <mergeCell ref="B14:B15"/>
    <mergeCell ref="C14:C15"/>
    <mergeCell ref="D14:D15"/>
    <mergeCell ref="E1:O1"/>
    <mergeCell ref="E2:O2"/>
    <mergeCell ref="E3:O3"/>
    <mergeCell ref="E4:O4"/>
    <mergeCell ref="A7:O7"/>
    <mergeCell ref="A9:A10"/>
    <mergeCell ref="B9:C10"/>
    <mergeCell ref="O9:O12"/>
    <mergeCell ref="B11:B12"/>
    <mergeCell ref="C11:C12"/>
    <mergeCell ref="D11:J11"/>
    <mergeCell ref="K11:N11"/>
    <mergeCell ref="A39:J39"/>
    <mergeCell ref="I14:I15"/>
    <mergeCell ref="I18:I19"/>
    <mergeCell ref="J18:J19"/>
    <mergeCell ref="A18:A20"/>
    <mergeCell ref="B18:B19"/>
    <mergeCell ref="C18:C19"/>
    <mergeCell ref="D18:D19"/>
    <mergeCell ref="E18:E19"/>
    <mergeCell ref="F18:F19"/>
  </mergeCells>
  <printOptions/>
  <pageMargins left="1.38" right="0.75" top="1" bottom="0.69" header="0.5" footer="0.5"/>
  <pageSetup horizontalDpi="600" verticalDpi="600" orientation="landscape" paperSize="9" scale="6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80" zoomScaleSheetLayoutView="80" workbookViewId="0" topLeftCell="A4">
      <selection activeCell="A4" sqref="A1:IV16384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24.25390625" style="0" customWidth="1"/>
    <col min="4" max="4" width="14.625" style="0" customWidth="1"/>
    <col min="5" max="5" width="13.25390625" style="0" customWidth="1"/>
    <col min="6" max="6" width="13.125" style="0" customWidth="1"/>
    <col min="7" max="7" width="14.125" style="0" customWidth="1"/>
    <col min="8" max="8" width="13.875" style="0" customWidth="1"/>
    <col min="9" max="9" width="13.75390625" style="0" customWidth="1"/>
    <col min="10" max="10" width="13.875" style="0" customWidth="1"/>
    <col min="11" max="11" width="12.625" style="0" customWidth="1"/>
    <col min="12" max="12" width="16.00390625" style="0" customWidth="1"/>
    <col min="13" max="13" width="15.875" style="0" customWidth="1"/>
  </cols>
  <sheetData>
    <row r="1" spans="5:13" ht="15.75">
      <c r="E1" s="57"/>
      <c r="F1" s="32"/>
      <c r="G1" s="32"/>
      <c r="H1" s="32"/>
      <c r="I1" s="32"/>
      <c r="J1" s="32"/>
      <c r="K1" s="32"/>
      <c r="L1" s="32"/>
      <c r="M1" s="32"/>
    </row>
    <row r="2" spans="5:13" ht="15.75">
      <c r="E2" s="57"/>
      <c r="F2" s="32"/>
      <c r="G2" s="32"/>
      <c r="H2" s="32"/>
      <c r="I2" s="32"/>
      <c r="J2" s="32"/>
      <c r="K2" s="32"/>
      <c r="L2" s="32"/>
      <c r="M2" s="32"/>
    </row>
    <row r="3" spans="2:13" ht="17.25" customHeight="1">
      <c r="B3" s="3"/>
      <c r="E3" s="57"/>
      <c r="F3" s="32"/>
      <c r="G3" s="32"/>
      <c r="H3" s="32"/>
      <c r="I3" s="32"/>
      <c r="J3" s="32"/>
      <c r="K3" s="32"/>
      <c r="L3" s="32"/>
      <c r="M3" s="32"/>
    </row>
    <row r="4" spans="5:13" ht="15.75">
      <c r="E4" s="57"/>
      <c r="F4" s="32"/>
      <c r="G4" s="32"/>
      <c r="H4" s="32"/>
      <c r="I4" s="32"/>
      <c r="J4" s="32"/>
      <c r="K4" s="32"/>
      <c r="L4" s="32"/>
      <c r="M4" s="32"/>
    </row>
    <row r="5" ht="12.75"/>
    <row r="7" spans="1:13" ht="18">
      <c r="A7" s="42" t="s">
        <v>35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9" spans="1:13" ht="12.75">
      <c r="A9" s="43" t="s">
        <v>8</v>
      </c>
      <c r="B9" s="29" t="s">
        <v>29</v>
      </c>
      <c r="C9" s="45"/>
      <c r="D9" s="9">
        <v>2007</v>
      </c>
      <c r="E9" s="9">
        <v>2008</v>
      </c>
      <c r="F9" s="9">
        <v>2009</v>
      </c>
      <c r="G9" s="9">
        <v>2010</v>
      </c>
      <c r="H9" s="9">
        <v>2011</v>
      </c>
      <c r="I9" s="9">
        <v>2012</v>
      </c>
      <c r="J9" s="9">
        <v>2013</v>
      </c>
      <c r="K9" s="9">
        <v>2014</v>
      </c>
      <c r="L9" s="9">
        <v>2015</v>
      </c>
      <c r="M9" s="48" t="s">
        <v>37</v>
      </c>
    </row>
    <row r="10" spans="1:13" ht="12.75">
      <c r="A10" s="44"/>
      <c r="B10" s="46"/>
      <c r="C10" s="47"/>
      <c r="D10" s="19">
        <v>49705725</v>
      </c>
      <c r="E10" s="19">
        <v>60000000</v>
      </c>
      <c r="F10" s="19">
        <v>60000000</v>
      </c>
      <c r="G10" s="19">
        <v>60000000</v>
      </c>
      <c r="H10" s="26">
        <v>53000000</v>
      </c>
      <c r="I10" s="26">
        <v>53000000</v>
      </c>
      <c r="J10" s="26">
        <v>53000000</v>
      </c>
      <c r="K10" s="26">
        <v>53000000</v>
      </c>
      <c r="L10" s="26">
        <v>53000000</v>
      </c>
      <c r="M10" s="49"/>
    </row>
    <row r="11" spans="1:13" ht="30" customHeight="1">
      <c r="A11" s="10"/>
      <c r="B11" s="43" t="s">
        <v>7</v>
      </c>
      <c r="C11" s="48" t="s">
        <v>36</v>
      </c>
      <c r="D11" s="51" t="s">
        <v>30</v>
      </c>
      <c r="E11" s="52"/>
      <c r="F11" s="52"/>
      <c r="G11" s="52"/>
      <c r="H11" s="52"/>
      <c r="I11" s="52"/>
      <c r="J11" s="52"/>
      <c r="K11" s="52"/>
      <c r="L11" s="53"/>
      <c r="M11" s="49"/>
    </row>
    <row r="12" spans="1:13" ht="21" customHeight="1">
      <c r="A12" s="10"/>
      <c r="B12" s="44"/>
      <c r="C12" s="50"/>
      <c r="D12" s="18">
        <v>2007</v>
      </c>
      <c r="E12" s="18">
        <v>2008</v>
      </c>
      <c r="F12" s="18">
        <v>2009</v>
      </c>
      <c r="G12" s="18">
        <v>2010</v>
      </c>
      <c r="H12" s="18">
        <v>2011</v>
      </c>
      <c r="I12" s="18">
        <v>2012</v>
      </c>
      <c r="J12" s="18">
        <v>2013</v>
      </c>
      <c r="K12" s="18">
        <v>2014</v>
      </c>
      <c r="L12" s="18">
        <v>2015</v>
      </c>
      <c r="M12" s="36"/>
    </row>
    <row r="13" spans="1:13" ht="12.75">
      <c r="A13" s="11" t="s">
        <v>0</v>
      </c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1" t="s">
        <v>31</v>
      </c>
      <c r="I13" s="11"/>
      <c r="J13" s="11"/>
      <c r="K13" s="11"/>
      <c r="L13" s="11"/>
      <c r="M13" s="11" t="s">
        <v>34</v>
      </c>
    </row>
    <row r="14" spans="1:13" ht="12.75" customHeight="1">
      <c r="A14" s="58" t="s">
        <v>9</v>
      </c>
      <c r="B14" s="60" t="s">
        <v>10</v>
      </c>
      <c r="C14" s="61">
        <f>C18</f>
        <v>4521800</v>
      </c>
      <c r="D14" s="61">
        <f>D18</f>
        <v>1691400</v>
      </c>
      <c r="E14" s="61">
        <f>E18+E23</f>
        <v>1543900</v>
      </c>
      <c r="F14" s="61">
        <f>F18+F23</f>
        <v>2467500</v>
      </c>
      <c r="G14" s="61">
        <f>G18+G23</f>
        <v>2377500</v>
      </c>
      <c r="H14" s="61">
        <f>H18+H23</f>
        <v>1537500</v>
      </c>
      <c r="I14" s="33">
        <v>437500</v>
      </c>
      <c r="J14" s="33">
        <v>437500</v>
      </c>
      <c r="K14" s="33">
        <v>437500</v>
      </c>
      <c r="L14" s="33">
        <v>437500</v>
      </c>
      <c r="M14" s="61">
        <v>9669472</v>
      </c>
    </row>
    <row r="15" spans="1:13" ht="37.5" customHeight="1" thickBot="1">
      <c r="A15" s="59"/>
      <c r="B15" s="59"/>
      <c r="C15" s="62"/>
      <c r="D15" s="62"/>
      <c r="E15" s="62"/>
      <c r="F15" s="62"/>
      <c r="G15" s="62"/>
      <c r="H15" s="62"/>
      <c r="I15" s="34"/>
      <c r="J15" s="34"/>
      <c r="K15" s="34"/>
      <c r="L15" s="34"/>
      <c r="M15" s="62"/>
    </row>
    <row r="16" spans="1:13" ht="16.5" customHeight="1" thickTop="1">
      <c r="A16" s="2"/>
      <c r="B16" s="2" t="s">
        <v>20</v>
      </c>
      <c r="C16" s="2"/>
      <c r="D16" s="2"/>
      <c r="E16" s="2"/>
      <c r="F16" s="2"/>
      <c r="G16" s="21"/>
      <c r="H16" s="21"/>
      <c r="I16" s="21"/>
      <c r="J16" s="21"/>
      <c r="K16" s="21"/>
      <c r="L16" s="21"/>
      <c r="M16" s="2"/>
    </row>
    <row r="17" spans="1:13" ht="16.5" customHeight="1">
      <c r="A17" s="5" t="s">
        <v>11</v>
      </c>
      <c r="B17" s="1" t="s">
        <v>21</v>
      </c>
      <c r="C17" s="1"/>
      <c r="D17" s="1"/>
      <c r="E17" s="1"/>
      <c r="F17" s="1"/>
      <c r="G17" s="22"/>
      <c r="H17" s="22"/>
      <c r="I17" s="22"/>
      <c r="J17" s="22"/>
      <c r="K17" s="22"/>
      <c r="L17" s="22"/>
      <c r="M17" s="1"/>
    </row>
    <row r="18" spans="1:13" ht="21" customHeight="1">
      <c r="A18" s="37" t="s">
        <v>12</v>
      </c>
      <c r="B18" s="39" t="s">
        <v>32</v>
      </c>
      <c r="C18" s="37">
        <v>4521800</v>
      </c>
      <c r="D18" s="37">
        <v>1691400</v>
      </c>
      <c r="E18" s="37">
        <v>1106400</v>
      </c>
      <c r="F18" s="37">
        <v>2030000</v>
      </c>
      <c r="G18" s="35">
        <v>1940000</v>
      </c>
      <c r="H18" s="35">
        <v>1100000</v>
      </c>
      <c r="I18" s="35"/>
      <c r="J18" s="35"/>
      <c r="K18" s="35"/>
      <c r="L18" s="35"/>
      <c r="M18" s="37">
        <v>9669472</v>
      </c>
    </row>
    <row r="19" spans="1:13" ht="15" customHeight="1">
      <c r="A19" s="38"/>
      <c r="B19" s="40"/>
      <c r="C19" s="41"/>
      <c r="D19" s="41"/>
      <c r="E19" s="41"/>
      <c r="F19" s="41"/>
      <c r="G19" s="63"/>
      <c r="H19" s="63"/>
      <c r="I19" s="36"/>
      <c r="J19" s="36"/>
      <c r="K19" s="36"/>
      <c r="L19" s="36"/>
      <c r="M19" s="41"/>
    </row>
    <row r="20" spans="1:13" ht="24" customHeight="1">
      <c r="A20" s="36"/>
      <c r="B20" s="13" t="s">
        <v>33</v>
      </c>
      <c r="C20" s="20">
        <v>770000</v>
      </c>
      <c r="D20" s="12">
        <v>300000</v>
      </c>
      <c r="E20" s="20">
        <v>200000</v>
      </c>
      <c r="F20" s="20">
        <v>280000</v>
      </c>
      <c r="G20" s="23">
        <v>190000</v>
      </c>
      <c r="H20" s="23">
        <v>100000</v>
      </c>
      <c r="I20" s="23"/>
      <c r="J20" s="23"/>
      <c r="K20" s="23"/>
      <c r="L20" s="23"/>
      <c r="M20" s="20">
        <f>E20+F20+G20+H20</f>
        <v>770000</v>
      </c>
    </row>
    <row r="21" spans="1:13" ht="16.5" customHeight="1">
      <c r="A21" s="5" t="s">
        <v>13</v>
      </c>
      <c r="B21" s="1" t="s">
        <v>22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9.25" customHeight="1">
      <c r="A22" s="5" t="s">
        <v>14</v>
      </c>
      <c r="B22" s="6" t="s">
        <v>23</v>
      </c>
      <c r="C22" s="1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6.5" customHeight="1">
      <c r="A23" s="5" t="s">
        <v>15</v>
      </c>
      <c r="B23" s="4" t="s">
        <v>24</v>
      </c>
      <c r="C23" s="1"/>
      <c r="D23" s="28"/>
      <c r="E23" s="28">
        <v>437500</v>
      </c>
      <c r="F23" s="28">
        <v>437500</v>
      </c>
      <c r="G23" s="28">
        <v>437500</v>
      </c>
      <c r="H23" s="28">
        <v>437500</v>
      </c>
      <c r="I23" s="28">
        <v>437500</v>
      </c>
      <c r="J23" s="28">
        <v>437500</v>
      </c>
      <c r="K23" s="28">
        <v>437500</v>
      </c>
      <c r="L23" s="28">
        <v>437500</v>
      </c>
      <c r="M23" s="28"/>
    </row>
    <row r="24" spans="1:13" ht="28.5" customHeight="1">
      <c r="A24" s="5" t="s">
        <v>16</v>
      </c>
      <c r="B24" s="8" t="s">
        <v>25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27" customHeight="1">
      <c r="A25" s="5" t="s">
        <v>17</v>
      </c>
      <c r="B25" s="6" t="s">
        <v>26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38.25" customHeight="1">
      <c r="A26" s="5" t="s">
        <v>18</v>
      </c>
      <c r="B26" s="7" t="s">
        <v>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39.75" customHeight="1">
      <c r="A27" s="5" t="s">
        <v>19</v>
      </c>
      <c r="B27" s="8" t="s">
        <v>28</v>
      </c>
      <c r="C27" s="28"/>
      <c r="D27" s="28"/>
      <c r="E27" s="28">
        <v>437500</v>
      </c>
      <c r="F27" s="28">
        <v>437500</v>
      </c>
      <c r="G27" s="28">
        <v>437500</v>
      </c>
      <c r="H27" s="28">
        <v>437500</v>
      </c>
      <c r="I27" s="28">
        <v>437500</v>
      </c>
      <c r="J27" s="28">
        <v>437500</v>
      </c>
      <c r="K27" s="28">
        <v>437500</v>
      </c>
      <c r="L27" s="28">
        <v>437500</v>
      </c>
      <c r="M27" s="28"/>
    </row>
    <row r="28" ht="16.5" customHeight="1"/>
    <row r="29" spans="2:3" ht="16.5" customHeight="1">
      <c r="B29" s="15" t="s">
        <v>38</v>
      </c>
      <c r="C29" s="16">
        <v>3751800</v>
      </c>
    </row>
    <row r="30" spans="2:3" ht="13.5" customHeight="1">
      <c r="B30" s="15" t="s">
        <v>39</v>
      </c>
      <c r="C30" s="24">
        <v>770000</v>
      </c>
    </row>
    <row r="31" spans="2:3" ht="12.75">
      <c r="B31" s="15" t="s">
        <v>44</v>
      </c>
      <c r="C31" s="16">
        <v>-1391400</v>
      </c>
    </row>
    <row r="32" spans="2:3" ht="12.75">
      <c r="B32" s="15" t="s">
        <v>40</v>
      </c>
      <c r="C32" s="16">
        <v>-300000</v>
      </c>
    </row>
    <row r="33" spans="2:3" ht="12.75">
      <c r="B33" s="15" t="s">
        <v>41</v>
      </c>
      <c r="C33" s="16">
        <v>3039072</v>
      </c>
    </row>
    <row r="34" spans="2:3" ht="12.75">
      <c r="B34" s="30" t="s">
        <v>42</v>
      </c>
      <c r="C34" s="16">
        <v>300000</v>
      </c>
    </row>
    <row r="35" spans="2:3" ht="13.5" thickBot="1">
      <c r="B35" s="31" t="s">
        <v>46</v>
      </c>
      <c r="C35" s="17">
        <v>3500000</v>
      </c>
    </row>
    <row r="36" spans="2:3" ht="12.75">
      <c r="B36" t="s">
        <v>43</v>
      </c>
      <c r="C36" s="14">
        <f>SUM(C29:C35)</f>
        <v>9669472</v>
      </c>
    </row>
    <row r="37" ht="12.75">
      <c r="C37" s="14"/>
    </row>
    <row r="38" spans="1:10" ht="12.75">
      <c r="A38" s="32"/>
      <c r="B38" s="32"/>
      <c r="C38" s="32"/>
      <c r="D38" s="32"/>
      <c r="E38" s="32"/>
      <c r="F38" s="32"/>
      <c r="G38" s="32"/>
      <c r="H38" s="32"/>
      <c r="I38" s="32"/>
      <c r="J38" s="32"/>
    </row>
    <row r="39" ht="12.75">
      <c r="A39" s="27" t="s">
        <v>45</v>
      </c>
    </row>
    <row r="40" spans="1:10" ht="12.75">
      <c r="A40" s="32"/>
      <c r="B40" s="32"/>
      <c r="C40" s="32"/>
      <c r="D40" s="32"/>
      <c r="E40" s="32"/>
      <c r="F40" s="32"/>
      <c r="G40" s="32"/>
      <c r="H40" s="32"/>
      <c r="I40" s="32"/>
      <c r="J40" s="32"/>
    </row>
  </sheetData>
  <mergeCells count="39">
    <mergeCell ref="A38:J38"/>
    <mergeCell ref="A40:J40"/>
    <mergeCell ref="L18:L19"/>
    <mergeCell ref="M18:M19"/>
    <mergeCell ref="H18:H19"/>
    <mergeCell ref="I18:I19"/>
    <mergeCell ref="J18:J19"/>
    <mergeCell ref="K18:K19"/>
    <mergeCell ref="M14:M15"/>
    <mergeCell ref="A18:A20"/>
    <mergeCell ref="B18:B19"/>
    <mergeCell ref="C18:C19"/>
    <mergeCell ref="D18:D19"/>
    <mergeCell ref="E18:E19"/>
    <mergeCell ref="F18:F19"/>
    <mergeCell ref="G18:G19"/>
    <mergeCell ref="I14:I15"/>
    <mergeCell ref="J14:J15"/>
    <mergeCell ref="K14:K15"/>
    <mergeCell ref="L14:L15"/>
    <mergeCell ref="E14:E15"/>
    <mergeCell ref="F14:F15"/>
    <mergeCell ref="G14:G15"/>
    <mergeCell ref="H14:H15"/>
    <mergeCell ref="A14:A15"/>
    <mergeCell ref="B14:B15"/>
    <mergeCell ref="C14:C15"/>
    <mergeCell ref="D14:D15"/>
    <mergeCell ref="A7:M7"/>
    <mergeCell ref="A9:A10"/>
    <mergeCell ref="B9:C10"/>
    <mergeCell ref="M9:M12"/>
    <mergeCell ref="B11:B12"/>
    <mergeCell ref="C11:C12"/>
    <mergeCell ref="D11:L11"/>
    <mergeCell ref="E1:M1"/>
    <mergeCell ref="E2:M2"/>
    <mergeCell ref="E3:M3"/>
    <mergeCell ref="E4:M4"/>
  </mergeCells>
  <printOptions/>
  <pageMargins left="0.75" right="0.75" top="1" bottom="1" header="0.5" footer="0.5"/>
  <pageSetup horizontalDpi="600" verticalDpi="600" orientation="landscape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workbookViewId="0" topLeftCell="A1">
      <selection activeCell="N15" sqref="N15"/>
    </sheetView>
  </sheetViews>
  <sheetFormatPr defaultColWidth="9.00390625" defaultRowHeight="12.75"/>
  <cols>
    <col min="1" max="1" width="5.625" style="0" customWidth="1"/>
    <col min="2" max="2" width="36.75390625" style="0" customWidth="1"/>
    <col min="3" max="3" width="24.25390625" style="0" customWidth="1"/>
    <col min="4" max="4" width="14.625" style="0" customWidth="1"/>
    <col min="5" max="5" width="13.25390625" style="0" customWidth="1"/>
    <col min="6" max="6" width="13.125" style="0" customWidth="1"/>
    <col min="7" max="7" width="14.125" style="0" customWidth="1"/>
    <col min="8" max="8" width="13.875" style="0" customWidth="1"/>
    <col min="9" max="9" width="13.75390625" style="0" customWidth="1"/>
    <col min="10" max="10" width="13.875" style="0" customWidth="1"/>
    <col min="11" max="11" width="12.625" style="0" customWidth="1"/>
    <col min="12" max="12" width="16.00390625" style="0" customWidth="1"/>
    <col min="13" max="13" width="15.875" style="0" customWidth="1"/>
    <col min="14" max="14" width="9.875" style="0" bestFit="1" customWidth="1"/>
  </cols>
  <sheetData>
    <row r="1" spans="5:13" ht="15.75">
      <c r="E1" s="57"/>
      <c r="F1" s="32"/>
      <c r="G1" s="32"/>
      <c r="H1" s="32"/>
      <c r="I1" s="32"/>
      <c r="J1" s="32"/>
      <c r="K1" s="32"/>
      <c r="L1" s="32"/>
      <c r="M1" s="32"/>
    </row>
    <row r="2" spans="5:13" ht="15.75">
      <c r="E2" s="57"/>
      <c r="F2" s="32"/>
      <c r="G2" s="32"/>
      <c r="H2" s="32"/>
      <c r="I2" s="32"/>
      <c r="J2" s="32"/>
      <c r="K2" s="32"/>
      <c r="L2" s="32"/>
      <c r="M2" s="32"/>
    </row>
    <row r="3" spans="2:13" ht="17.25" customHeight="1">
      <c r="B3" s="3"/>
      <c r="E3" s="57"/>
      <c r="F3" s="32"/>
      <c r="G3" s="32"/>
      <c r="H3" s="32"/>
      <c r="I3" s="32"/>
      <c r="J3" s="32"/>
      <c r="K3" s="32"/>
      <c r="L3" s="32"/>
      <c r="M3" s="32"/>
    </row>
    <row r="4" spans="5:13" ht="15.75">
      <c r="E4" s="57"/>
      <c r="F4" s="32"/>
      <c r="G4" s="32"/>
      <c r="H4" s="32"/>
      <c r="I4" s="32"/>
      <c r="J4" s="32"/>
      <c r="K4" s="32"/>
      <c r="L4" s="32"/>
      <c r="M4" s="32"/>
    </row>
    <row r="5" ht="12.75"/>
    <row r="7" spans="1:13" ht="18">
      <c r="A7" s="42" t="s">
        <v>35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9" spans="1:13" ht="12.75">
      <c r="A9" s="43" t="s">
        <v>8</v>
      </c>
      <c r="B9" s="29" t="s">
        <v>29</v>
      </c>
      <c r="C9" s="45"/>
      <c r="D9" s="9">
        <v>2007</v>
      </c>
      <c r="E9" s="9">
        <v>2008</v>
      </c>
      <c r="F9" s="9">
        <v>2009</v>
      </c>
      <c r="G9" s="9">
        <v>2010</v>
      </c>
      <c r="H9" s="9">
        <v>2011</v>
      </c>
      <c r="I9" s="9">
        <v>2012</v>
      </c>
      <c r="J9" s="9">
        <v>2013</v>
      </c>
      <c r="K9" s="9">
        <v>2014</v>
      </c>
      <c r="L9" s="9">
        <v>2015</v>
      </c>
      <c r="M9" s="48" t="s">
        <v>37</v>
      </c>
    </row>
    <row r="10" spans="1:13" ht="12.75">
      <c r="A10" s="44"/>
      <c r="B10" s="46"/>
      <c r="C10" s="47"/>
      <c r="D10" s="19">
        <v>49705725</v>
      </c>
      <c r="E10" s="19">
        <v>60000000</v>
      </c>
      <c r="F10" s="19">
        <v>60000000</v>
      </c>
      <c r="G10" s="19">
        <v>60000000</v>
      </c>
      <c r="H10" s="26">
        <v>53000000</v>
      </c>
      <c r="I10" s="26">
        <v>53000000</v>
      </c>
      <c r="J10" s="26">
        <v>53000000</v>
      </c>
      <c r="K10" s="26">
        <v>53000000</v>
      </c>
      <c r="L10" s="26">
        <v>53000000</v>
      </c>
      <c r="M10" s="49"/>
    </row>
    <row r="11" spans="1:13" ht="30" customHeight="1">
      <c r="A11" s="10"/>
      <c r="B11" s="43" t="s">
        <v>7</v>
      </c>
      <c r="C11" s="48" t="s">
        <v>36</v>
      </c>
      <c r="D11" s="51" t="s">
        <v>30</v>
      </c>
      <c r="E11" s="52"/>
      <c r="F11" s="52"/>
      <c r="G11" s="52"/>
      <c r="H11" s="52"/>
      <c r="I11" s="52"/>
      <c r="J11" s="52"/>
      <c r="K11" s="52"/>
      <c r="L11" s="53"/>
      <c r="M11" s="49"/>
    </row>
    <row r="12" spans="1:13" ht="21" customHeight="1">
      <c r="A12" s="10"/>
      <c r="B12" s="44"/>
      <c r="C12" s="50"/>
      <c r="D12" s="18">
        <v>2007</v>
      </c>
      <c r="E12" s="18">
        <v>2008</v>
      </c>
      <c r="F12" s="18">
        <v>2009</v>
      </c>
      <c r="G12" s="18">
        <v>2010</v>
      </c>
      <c r="H12" s="18">
        <v>2011</v>
      </c>
      <c r="I12" s="18">
        <v>2012</v>
      </c>
      <c r="J12" s="18">
        <v>2013</v>
      </c>
      <c r="K12" s="18">
        <v>2014</v>
      </c>
      <c r="L12" s="18">
        <v>2015</v>
      </c>
      <c r="M12" s="36"/>
    </row>
    <row r="13" spans="1:13" ht="12.75">
      <c r="A13" s="11" t="s">
        <v>0</v>
      </c>
      <c r="B13" s="1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1" t="s">
        <v>31</v>
      </c>
      <c r="I13" s="11"/>
      <c r="J13" s="11"/>
      <c r="K13" s="11"/>
      <c r="L13" s="11"/>
      <c r="M13" s="11" t="s">
        <v>34</v>
      </c>
    </row>
    <row r="14" spans="1:13" ht="12.75" customHeight="1">
      <c r="A14" s="58" t="s">
        <v>9</v>
      </c>
      <c r="B14" s="60" t="s">
        <v>10</v>
      </c>
      <c r="C14" s="61">
        <v>9649472</v>
      </c>
      <c r="D14" s="61">
        <v>1636972</v>
      </c>
      <c r="E14" s="61">
        <f>E18+E23</f>
        <v>1543900</v>
      </c>
      <c r="F14" s="61">
        <f>F18+F23</f>
        <v>2467500</v>
      </c>
      <c r="G14" s="61">
        <f>G18+G23</f>
        <v>2377500</v>
      </c>
      <c r="H14" s="61">
        <f>H18+H23</f>
        <v>1537500</v>
      </c>
      <c r="I14" s="33">
        <v>437500</v>
      </c>
      <c r="J14" s="33">
        <v>437500</v>
      </c>
      <c r="K14" s="33">
        <v>437500</v>
      </c>
      <c r="L14" s="33">
        <v>437500</v>
      </c>
      <c r="M14" s="61">
        <v>9669472</v>
      </c>
    </row>
    <row r="15" spans="1:14" ht="37.5" customHeight="1" thickBot="1">
      <c r="A15" s="59"/>
      <c r="B15" s="59"/>
      <c r="C15" s="62"/>
      <c r="D15" s="62"/>
      <c r="E15" s="62"/>
      <c r="F15" s="62"/>
      <c r="G15" s="62"/>
      <c r="H15" s="62"/>
      <c r="I15" s="34"/>
      <c r="J15" s="34"/>
      <c r="K15" s="34"/>
      <c r="L15" s="34"/>
      <c r="M15" s="62"/>
      <c r="N15" s="14">
        <f>C14-D14</f>
        <v>8012500</v>
      </c>
    </row>
    <row r="16" spans="1:13" ht="16.5" customHeight="1" thickTop="1">
      <c r="A16" s="2"/>
      <c r="B16" s="2" t="s">
        <v>20</v>
      </c>
      <c r="C16" s="2"/>
      <c r="D16" s="2"/>
      <c r="E16" s="2"/>
      <c r="F16" s="2"/>
      <c r="G16" s="21"/>
      <c r="H16" s="21"/>
      <c r="I16" s="21"/>
      <c r="J16" s="21"/>
      <c r="K16" s="21"/>
      <c r="L16" s="21"/>
      <c r="M16" s="2"/>
    </row>
    <row r="17" spans="1:13" ht="16.5" customHeight="1">
      <c r="A17" s="5" t="s">
        <v>11</v>
      </c>
      <c r="B17" s="1" t="s">
        <v>21</v>
      </c>
      <c r="C17" s="1"/>
      <c r="D17" s="1"/>
      <c r="E17" s="1"/>
      <c r="F17" s="1"/>
      <c r="G17" s="22"/>
      <c r="H17" s="22"/>
      <c r="I17" s="22"/>
      <c r="J17" s="22"/>
      <c r="K17" s="22"/>
      <c r="L17" s="22"/>
      <c r="M17" s="1"/>
    </row>
    <row r="18" spans="1:13" ht="21" customHeight="1">
      <c r="A18" s="37" t="s">
        <v>12</v>
      </c>
      <c r="B18" s="39" t="s">
        <v>32</v>
      </c>
      <c r="C18" s="37">
        <v>4521800</v>
      </c>
      <c r="D18" s="37">
        <v>1691400</v>
      </c>
      <c r="E18" s="37">
        <v>1106400</v>
      </c>
      <c r="F18" s="37">
        <v>2030000</v>
      </c>
      <c r="G18" s="35">
        <v>1940000</v>
      </c>
      <c r="H18" s="35">
        <v>1100000</v>
      </c>
      <c r="I18" s="35"/>
      <c r="J18" s="35"/>
      <c r="K18" s="35"/>
      <c r="L18" s="35"/>
      <c r="M18" s="37">
        <v>9669472</v>
      </c>
    </row>
    <row r="19" spans="1:13" ht="15" customHeight="1">
      <c r="A19" s="38"/>
      <c r="B19" s="40"/>
      <c r="C19" s="41"/>
      <c r="D19" s="41"/>
      <c r="E19" s="41"/>
      <c r="F19" s="41"/>
      <c r="G19" s="63"/>
      <c r="H19" s="63"/>
      <c r="I19" s="36"/>
      <c r="J19" s="36"/>
      <c r="K19" s="36"/>
      <c r="L19" s="36"/>
      <c r="M19" s="41"/>
    </row>
    <row r="20" spans="1:13" ht="24" customHeight="1">
      <c r="A20" s="36"/>
      <c r="B20" s="13" t="s">
        <v>33</v>
      </c>
      <c r="C20" s="20">
        <v>770000</v>
      </c>
      <c r="D20" s="12">
        <v>300000</v>
      </c>
      <c r="E20" s="20">
        <v>200000</v>
      </c>
      <c r="F20" s="20">
        <v>280000</v>
      </c>
      <c r="G20" s="23">
        <v>190000</v>
      </c>
      <c r="H20" s="23">
        <v>100000</v>
      </c>
      <c r="I20" s="23"/>
      <c r="J20" s="23"/>
      <c r="K20" s="23"/>
      <c r="L20" s="23"/>
      <c r="M20" s="20">
        <f>E20+F20+G20+H20</f>
        <v>770000</v>
      </c>
    </row>
    <row r="21" spans="1:13" ht="16.5" customHeight="1">
      <c r="A21" s="5" t="s">
        <v>13</v>
      </c>
      <c r="B21" s="1" t="s">
        <v>22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29.25" customHeight="1">
      <c r="A22" s="5" t="s">
        <v>14</v>
      </c>
      <c r="B22" s="6" t="s">
        <v>23</v>
      </c>
      <c r="C22" s="1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6.5" customHeight="1">
      <c r="A23" s="5" t="s">
        <v>15</v>
      </c>
      <c r="B23" s="4" t="s">
        <v>24</v>
      </c>
      <c r="C23" s="1"/>
      <c r="D23" s="28"/>
      <c r="E23" s="28">
        <v>437500</v>
      </c>
      <c r="F23" s="28">
        <v>437500</v>
      </c>
      <c r="G23" s="28">
        <v>437500</v>
      </c>
      <c r="H23" s="28">
        <v>437500</v>
      </c>
      <c r="I23" s="28">
        <v>437500</v>
      </c>
      <c r="J23" s="28">
        <v>437500</v>
      </c>
      <c r="K23" s="28">
        <v>437500</v>
      </c>
      <c r="L23" s="28">
        <v>437500</v>
      </c>
      <c r="M23" s="28"/>
    </row>
    <row r="24" spans="1:13" ht="28.5" customHeight="1">
      <c r="A24" s="5" t="s">
        <v>16</v>
      </c>
      <c r="B24" s="8" t="s">
        <v>25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27" customHeight="1">
      <c r="A25" s="5" t="s">
        <v>17</v>
      </c>
      <c r="B25" s="6" t="s">
        <v>26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38.25" customHeight="1">
      <c r="A26" s="5" t="s">
        <v>18</v>
      </c>
      <c r="B26" s="7" t="s">
        <v>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39.75" customHeight="1">
      <c r="A27" s="5" t="s">
        <v>19</v>
      </c>
      <c r="B27" s="8" t="s">
        <v>28</v>
      </c>
      <c r="C27" s="28"/>
      <c r="D27" s="28"/>
      <c r="E27" s="28">
        <v>437500</v>
      </c>
      <c r="F27" s="28">
        <v>437500</v>
      </c>
      <c r="G27" s="28">
        <v>437500</v>
      </c>
      <c r="H27" s="28">
        <v>437500</v>
      </c>
      <c r="I27" s="28">
        <v>437500</v>
      </c>
      <c r="J27" s="28">
        <v>437500</v>
      </c>
      <c r="K27" s="28">
        <v>437500</v>
      </c>
      <c r="L27" s="28">
        <v>437500</v>
      </c>
      <c r="M27" s="28"/>
    </row>
    <row r="28" ht="16.5" customHeight="1"/>
    <row r="29" spans="2:3" ht="16.5" customHeight="1">
      <c r="B29" s="15" t="s">
        <v>38</v>
      </c>
      <c r="C29" s="16">
        <v>5399472</v>
      </c>
    </row>
    <row r="30" spans="2:3" ht="13.5" customHeight="1">
      <c r="B30" s="15" t="s">
        <v>39</v>
      </c>
      <c r="C30" s="24">
        <v>750000</v>
      </c>
    </row>
    <row r="31" spans="2:3" ht="12.75">
      <c r="B31" s="15" t="s">
        <v>44</v>
      </c>
      <c r="C31" s="16">
        <v>-899472</v>
      </c>
    </row>
    <row r="32" spans="2:3" ht="12.75">
      <c r="B32" s="15" t="s">
        <v>40</v>
      </c>
      <c r="C32" s="16">
        <v>-300000</v>
      </c>
    </row>
    <row r="33" spans="2:3" ht="12.75">
      <c r="B33" s="15" t="s">
        <v>41</v>
      </c>
      <c r="C33" s="16">
        <v>1010000</v>
      </c>
    </row>
    <row r="34" spans="2:3" ht="12.75">
      <c r="B34" s="30" t="s">
        <v>42</v>
      </c>
      <c r="C34" s="16">
        <v>10000</v>
      </c>
    </row>
    <row r="35" spans="2:3" ht="13.5" thickBot="1">
      <c r="B35" s="31" t="s">
        <v>46</v>
      </c>
      <c r="C35" s="17">
        <v>3500000</v>
      </c>
    </row>
    <row r="36" spans="2:3" ht="12.75">
      <c r="B36" s="15"/>
      <c r="C36" s="16">
        <v>-437500</v>
      </c>
    </row>
    <row r="37" spans="2:3" ht="12.75">
      <c r="B37" t="s">
        <v>43</v>
      </c>
      <c r="C37" s="14">
        <f>SUM(C29:C36)</f>
        <v>9032500</v>
      </c>
    </row>
    <row r="38" ht="12.75">
      <c r="C38" s="14"/>
    </row>
    <row r="39" spans="1:10" ht="12.75">
      <c r="A39" s="32"/>
      <c r="B39" s="32"/>
      <c r="C39" s="32"/>
      <c r="D39" s="32"/>
      <c r="E39" s="32"/>
      <c r="F39" s="32"/>
      <c r="G39" s="32"/>
      <c r="H39" s="32"/>
      <c r="I39" s="32"/>
      <c r="J39" s="32"/>
    </row>
    <row r="40" ht="12.75">
      <c r="A40" s="27" t="s">
        <v>45</v>
      </c>
    </row>
    <row r="41" spans="1:10" ht="12.75">
      <c r="A41" s="32"/>
      <c r="B41" s="32"/>
      <c r="C41" s="32"/>
      <c r="D41" s="32"/>
      <c r="E41" s="32"/>
      <c r="F41" s="32"/>
      <c r="G41" s="32"/>
      <c r="H41" s="32"/>
      <c r="I41" s="32"/>
      <c r="J41" s="32"/>
    </row>
  </sheetData>
  <mergeCells count="39">
    <mergeCell ref="A39:J39"/>
    <mergeCell ref="A41:J41"/>
    <mergeCell ref="J18:J19"/>
    <mergeCell ref="K18:K19"/>
    <mergeCell ref="L18:L19"/>
    <mergeCell ref="M18:M19"/>
    <mergeCell ref="M14:M15"/>
    <mergeCell ref="A18:A20"/>
    <mergeCell ref="B18:B19"/>
    <mergeCell ref="C18:C19"/>
    <mergeCell ref="D18:D19"/>
    <mergeCell ref="E18:E19"/>
    <mergeCell ref="F18:F19"/>
    <mergeCell ref="G18:G19"/>
    <mergeCell ref="H18:H19"/>
    <mergeCell ref="I18:I19"/>
    <mergeCell ref="I14:I15"/>
    <mergeCell ref="J14:J15"/>
    <mergeCell ref="K14:K15"/>
    <mergeCell ref="L14:L15"/>
    <mergeCell ref="E14:E15"/>
    <mergeCell ref="F14:F15"/>
    <mergeCell ref="G14:G15"/>
    <mergeCell ref="H14:H15"/>
    <mergeCell ref="A14:A15"/>
    <mergeCell ref="B14:B15"/>
    <mergeCell ref="C14:C15"/>
    <mergeCell ref="D14:D15"/>
    <mergeCell ref="A7:M7"/>
    <mergeCell ref="A9:A10"/>
    <mergeCell ref="B9:C10"/>
    <mergeCell ref="M9:M12"/>
    <mergeCell ref="B11:B12"/>
    <mergeCell ref="C11:C12"/>
    <mergeCell ref="D11:L11"/>
    <mergeCell ref="E1:M1"/>
    <mergeCell ref="E2:M2"/>
    <mergeCell ref="E3:M3"/>
    <mergeCell ref="E4:M4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Ula</cp:lastModifiedBy>
  <cp:lastPrinted>2007-08-31T13:55:38Z</cp:lastPrinted>
  <dcterms:created xsi:type="dcterms:W3CDTF">2001-11-02T14:12:27Z</dcterms:created>
  <dcterms:modified xsi:type="dcterms:W3CDTF">2007-11-06T14:07:13Z</dcterms:modified>
  <cp:category/>
  <cp:version/>
  <cp:contentType/>
  <cp:contentStatus/>
</cp:coreProperties>
</file>